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tilisateur\Desktop\KIT BCT PUCA\"/>
    </mc:Choice>
  </mc:AlternateContent>
  <xr:revisionPtr revIDLastSave="0" documentId="13_ncr:1_{A4740A1A-32B0-4C3B-8291-05A4331B16BA}" xr6:coauthVersionLast="47" xr6:coauthVersionMax="47" xr10:uidLastSave="{00000000-0000-0000-0000-000000000000}"/>
  <bookViews>
    <workbookView xWindow="-120" yWindow="-120" windowWidth="28215" windowHeight="18240" tabRatio="791" activeTab="6" xr2:uid="{0EB35B45-1091-4E95-A2B2-649A2C9461D2}"/>
  </bookViews>
  <sheets>
    <sheet name="CAS D'USAGE RETENUS" sheetId="2" r:id="rId1"/>
    <sheet name="INDEX DE L'EVALUATION" sheetId="4" r:id="rId2"/>
    <sheet name="MOA" sheetId="6" r:id="rId3"/>
    <sheet name="ETS" sheetId="12" r:id="rId4"/>
    <sheet name="MOE" sheetId="14" r:id="rId5"/>
    <sheet name="BET" sheetId="15" r:id="rId6"/>
    <sheet name="SYNTHESE INITIALE" sheetId="8" r:id="rId7"/>
  </sheets>
  <externalReferences>
    <externalReference r:id="rId8"/>
  </externalReferences>
  <definedNames>
    <definedName name="TypeENTR">[1]Listes!$C$10:$C$12</definedName>
    <definedName name="TypeMOA">[1]Listes!$E$2:$E$3</definedName>
    <definedName name="TypeMOE">[1]Listes!$C$20:$C$23</definedName>
    <definedName name="Valeurs">[1]Listes!$A$16:$A$22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2" l="1"/>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F3" i="8" l="1"/>
  <c r="F3" i="15"/>
  <c r="F3" i="14"/>
  <c r="F3" i="12"/>
  <c r="F3" i="6"/>
  <c r="J9" i="8" l="1"/>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I10" i="8"/>
  <c r="I11" i="8"/>
  <c r="I12" i="8"/>
  <c r="I13" i="8"/>
  <c r="I14" i="8"/>
  <c r="I15" i="8"/>
  <c r="I16" i="8"/>
  <c r="I17" i="8"/>
  <c r="I18" i="8"/>
  <c r="I19" i="8"/>
  <c r="I20" i="8"/>
  <c r="I47" i="8" s="1"/>
  <c r="I21" i="8"/>
  <c r="I22" i="8"/>
  <c r="I23" i="8"/>
  <c r="I24" i="8"/>
  <c r="I25" i="8"/>
  <c r="I26" i="8"/>
  <c r="I27" i="8"/>
  <c r="I28" i="8"/>
  <c r="I29" i="8"/>
  <c r="I30" i="8"/>
  <c r="I31" i="8"/>
  <c r="I32" i="8"/>
  <c r="I33" i="8"/>
  <c r="I34" i="8"/>
  <c r="I35" i="8"/>
  <c r="I36" i="8"/>
  <c r="I37" i="8"/>
  <c r="I38" i="8"/>
  <c r="I39" i="8"/>
  <c r="I40" i="8"/>
  <c r="I41" i="8"/>
  <c r="I42" i="8"/>
  <c r="I49" i="8" s="1"/>
  <c r="I9" i="8"/>
  <c r="H10" i="8"/>
  <c r="H11" i="8"/>
  <c r="H12" i="8"/>
  <c r="H13" i="8"/>
  <c r="H14" i="8"/>
  <c r="H15" i="8"/>
  <c r="H16" i="8"/>
  <c r="H17" i="8"/>
  <c r="H18" i="8"/>
  <c r="H19" i="8"/>
  <c r="H20" i="8"/>
  <c r="H21" i="8"/>
  <c r="H22" i="8"/>
  <c r="H23" i="8"/>
  <c r="H24" i="8"/>
  <c r="H25" i="8"/>
  <c r="H26" i="8"/>
  <c r="H27" i="8"/>
  <c r="H28" i="8"/>
  <c r="H29" i="8"/>
  <c r="H30" i="8"/>
  <c r="H31" i="8"/>
  <c r="H32" i="8"/>
  <c r="H33" i="8"/>
  <c r="H34" i="8"/>
  <c r="H35" i="8"/>
  <c r="H36" i="8"/>
  <c r="K36" i="8" s="1"/>
  <c r="H37" i="8"/>
  <c r="H38" i="8"/>
  <c r="H39" i="8"/>
  <c r="H40" i="8"/>
  <c r="H41" i="8"/>
  <c r="H42" i="8"/>
  <c r="H9" i="8"/>
  <c r="F9" i="8"/>
  <c r="G9" i="8"/>
  <c r="F10" i="8"/>
  <c r="G10" i="8"/>
  <c r="F11" i="8"/>
  <c r="G11" i="8"/>
  <c r="F12" i="8"/>
  <c r="G12" i="8"/>
  <c r="F13" i="8"/>
  <c r="G13" i="8"/>
  <c r="F14" i="8"/>
  <c r="G14" i="8"/>
  <c r="F15" i="8"/>
  <c r="G15" i="8"/>
  <c r="F16" i="8"/>
  <c r="G16" i="8"/>
  <c r="F17" i="8"/>
  <c r="G17" i="8"/>
  <c r="F18" i="8"/>
  <c r="G18" i="8"/>
  <c r="F43" i="15"/>
  <c r="D43" i="15"/>
  <c r="F42" i="15"/>
  <c r="D42" i="15"/>
  <c r="F41" i="15"/>
  <c r="D41" i="15"/>
  <c r="F40" i="15"/>
  <c r="D40" i="15"/>
  <c r="F39" i="15"/>
  <c r="D39" i="15"/>
  <c r="F38" i="15"/>
  <c r="D38" i="15"/>
  <c r="F37" i="15"/>
  <c r="D37" i="15"/>
  <c r="F36" i="15"/>
  <c r="D36" i="15"/>
  <c r="F35" i="15"/>
  <c r="D35" i="15"/>
  <c r="F34" i="15"/>
  <c r="D34" i="15"/>
  <c r="F33" i="15"/>
  <c r="D33" i="15"/>
  <c r="F32" i="15"/>
  <c r="D32" i="15"/>
  <c r="F31" i="15"/>
  <c r="D31" i="15"/>
  <c r="F30" i="15"/>
  <c r="D30" i="15"/>
  <c r="F29" i="15"/>
  <c r="D29" i="15"/>
  <c r="F28" i="15"/>
  <c r="D28" i="15"/>
  <c r="F27" i="15"/>
  <c r="D27" i="15"/>
  <c r="F26" i="15"/>
  <c r="D26" i="15"/>
  <c r="F25" i="15"/>
  <c r="D25" i="15"/>
  <c r="F24" i="15"/>
  <c r="D24" i="15"/>
  <c r="F23" i="15"/>
  <c r="D23" i="15"/>
  <c r="F22" i="15"/>
  <c r="D22" i="15"/>
  <c r="F21" i="15"/>
  <c r="D21" i="15"/>
  <c r="F20" i="15"/>
  <c r="D20" i="15"/>
  <c r="F19" i="15"/>
  <c r="E19" i="15"/>
  <c r="D19" i="15"/>
  <c r="F18" i="15"/>
  <c r="E18" i="15"/>
  <c r="D18" i="15"/>
  <c r="F17" i="15"/>
  <c r="E17" i="15"/>
  <c r="D17" i="15"/>
  <c r="F16" i="15"/>
  <c r="E16" i="15"/>
  <c r="D16" i="15"/>
  <c r="F15" i="15"/>
  <c r="E15" i="15"/>
  <c r="D15" i="15"/>
  <c r="F14" i="15"/>
  <c r="E14" i="15"/>
  <c r="D14" i="15"/>
  <c r="F13" i="15"/>
  <c r="E13" i="15"/>
  <c r="D13" i="15"/>
  <c r="F12" i="15"/>
  <c r="E12" i="15"/>
  <c r="D12" i="15"/>
  <c r="F11" i="15"/>
  <c r="E11" i="15"/>
  <c r="D11" i="15"/>
  <c r="F10" i="15"/>
  <c r="E10" i="15"/>
  <c r="D10" i="15"/>
  <c r="F4" i="8"/>
  <c r="F2" i="8"/>
  <c r="F43" i="14"/>
  <c r="D43" i="14"/>
  <c r="F42" i="14"/>
  <c r="D42" i="14"/>
  <c r="F41" i="14"/>
  <c r="D41" i="14"/>
  <c r="F40" i="14"/>
  <c r="D40" i="14"/>
  <c r="F39" i="14"/>
  <c r="D39" i="14"/>
  <c r="F38" i="14"/>
  <c r="D38" i="14"/>
  <c r="F37" i="14"/>
  <c r="D37" i="14"/>
  <c r="F36" i="14"/>
  <c r="D36" i="14"/>
  <c r="F35" i="14"/>
  <c r="D35" i="14"/>
  <c r="F34" i="14"/>
  <c r="D34" i="14"/>
  <c r="F33" i="14"/>
  <c r="D33" i="14"/>
  <c r="F32" i="14"/>
  <c r="D32" i="14"/>
  <c r="F31" i="14"/>
  <c r="D31" i="14"/>
  <c r="F30" i="14"/>
  <c r="D30" i="14"/>
  <c r="F29" i="14"/>
  <c r="D29" i="14"/>
  <c r="F28" i="14"/>
  <c r="D28" i="14"/>
  <c r="F27" i="14"/>
  <c r="D27" i="14"/>
  <c r="F26" i="14"/>
  <c r="D26" i="14"/>
  <c r="F25" i="14"/>
  <c r="D25" i="14"/>
  <c r="F24" i="14"/>
  <c r="D24" i="14"/>
  <c r="F23" i="14"/>
  <c r="D23" i="14"/>
  <c r="F22" i="14"/>
  <c r="D22" i="14"/>
  <c r="F21" i="14"/>
  <c r="D21" i="14"/>
  <c r="F20" i="14"/>
  <c r="D20" i="14"/>
  <c r="F19" i="14"/>
  <c r="E19" i="14"/>
  <c r="D19" i="14"/>
  <c r="F18" i="14"/>
  <c r="E18" i="14"/>
  <c r="D18" i="14"/>
  <c r="F17" i="14"/>
  <c r="E17" i="14"/>
  <c r="D17" i="14"/>
  <c r="F16" i="14"/>
  <c r="E16" i="14"/>
  <c r="D16" i="14"/>
  <c r="F15" i="14"/>
  <c r="E15" i="14"/>
  <c r="D15" i="14"/>
  <c r="F14" i="14"/>
  <c r="E14" i="14"/>
  <c r="D14" i="14"/>
  <c r="F13" i="14"/>
  <c r="E13" i="14"/>
  <c r="D13" i="14"/>
  <c r="F12" i="14"/>
  <c r="E12" i="14"/>
  <c r="D12" i="14"/>
  <c r="F11" i="14"/>
  <c r="E11" i="14"/>
  <c r="D11" i="14"/>
  <c r="F10" i="14"/>
  <c r="E10" i="14"/>
  <c r="D10" i="14"/>
  <c r="F43" i="12"/>
  <c r="F42" i="12"/>
  <c r="F41" i="12"/>
  <c r="F40" i="12"/>
  <c r="F39" i="12"/>
  <c r="F38" i="12"/>
  <c r="F37" i="12"/>
  <c r="F36" i="12"/>
  <c r="F35" i="12"/>
  <c r="F34" i="12"/>
  <c r="F33" i="12"/>
  <c r="F32" i="12"/>
  <c r="F31" i="12"/>
  <c r="F30" i="12"/>
  <c r="F29" i="12"/>
  <c r="F28" i="12"/>
  <c r="F27" i="12"/>
  <c r="F26" i="12"/>
  <c r="F25" i="12"/>
  <c r="F24" i="12"/>
  <c r="F23" i="12"/>
  <c r="F22" i="12"/>
  <c r="F21" i="12"/>
  <c r="F20" i="12"/>
  <c r="F19" i="12"/>
  <c r="E19" i="12"/>
  <c r="F18" i="12"/>
  <c r="E18" i="12"/>
  <c r="F17" i="12"/>
  <c r="E17" i="12"/>
  <c r="F16" i="12"/>
  <c r="E16" i="12"/>
  <c r="F15" i="12"/>
  <c r="E15" i="12"/>
  <c r="F14" i="12"/>
  <c r="E14" i="12"/>
  <c r="F13" i="12"/>
  <c r="E13" i="12"/>
  <c r="F12" i="12"/>
  <c r="E12" i="12"/>
  <c r="F11" i="12"/>
  <c r="E11" i="12"/>
  <c r="F10" i="12"/>
  <c r="E10" i="12"/>
  <c r="G19" i="8"/>
  <c r="E11" i="6"/>
  <c r="E12" i="6"/>
  <c r="E13" i="6"/>
  <c r="E14" i="6"/>
  <c r="E15" i="6"/>
  <c r="E16" i="6"/>
  <c r="E17" i="6"/>
  <c r="E18" i="6"/>
  <c r="E19" i="6"/>
  <c r="E10" i="6"/>
  <c r="F10" i="6"/>
  <c r="F11" i="6"/>
  <c r="F12" i="6"/>
  <c r="F13" i="6"/>
  <c r="F14" i="6"/>
  <c r="F15" i="6"/>
  <c r="F16" i="6"/>
  <c r="F17" i="6"/>
  <c r="F18" i="6"/>
  <c r="F19" i="6"/>
  <c r="F22" i="6"/>
  <c r="F20" i="8"/>
  <c r="F21" i="8"/>
  <c r="F22" i="8"/>
  <c r="F23" i="8"/>
  <c r="F24" i="8"/>
  <c r="F25" i="8"/>
  <c r="F26" i="8"/>
  <c r="F27" i="8"/>
  <c r="F28" i="8"/>
  <c r="F29" i="8"/>
  <c r="F30" i="8"/>
  <c r="F31" i="8"/>
  <c r="F32" i="8"/>
  <c r="F33" i="8"/>
  <c r="F34" i="8"/>
  <c r="F35" i="8"/>
  <c r="F36" i="8"/>
  <c r="F37" i="8"/>
  <c r="F38" i="8"/>
  <c r="F39" i="8"/>
  <c r="F40" i="8"/>
  <c r="F41" i="8"/>
  <c r="F42" i="8"/>
  <c r="F21" i="6"/>
  <c r="F23" i="6"/>
  <c r="F24" i="6"/>
  <c r="F25" i="6"/>
  <c r="F26" i="6"/>
  <c r="F27" i="6"/>
  <c r="F28" i="6"/>
  <c r="F29" i="6"/>
  <c r="F30" i="6"/>
  <c r="F31" i="6"/>
  <c r="F32" i="6"/>
  <c r="F33" i="6"/>
  <c r="F34" i="6"/>
  <c r="F35" i="6"/>
  <c r="F36" i="6"/>
  <c r="F37" i="6"/>
  <c r="F38" i="6"/>
  <c r="F39" i="6"/>
  <c r="F40" i="6"/>
  <c r="F41" i="6"/>
  <c r="F42" i="6"/>
  <c r="F43" i="6"/>
  <c r="G20" i="8"/>
  <c r="G21" i="8"/>
  <c r="G22" i="8"/>
  <c r="G23" i="8"/>
  <c r="G24" i="8"/>
  <c r="G25" i="8"/>
  <c r="G26" i="8"/>
  <c r="G27" i="8"/>
  <c r="G28" i="8"/>
  <c r="G29" i="8"/>
  <c r="G30" i="8"/>
  <c r="G31" i="8"/>
  <c r="G32" i="8"/>
  <c r="G33" i="8"/>
  <c r="G34" i="8"/>
  <c r="G35" i="8"/>
  <c r="G36" i="8"/>
  <c r="G37" i="8"/>
  <c r="G38" i="8"/>
  <c r="G39" i="8"/>
  <c r="G40" i="8"/>
  <c r="G41" i="8"/>
  <c r="G42" i="8"/>
  <c r="F19" i="8"/>
  <c r="F20" i="6"/>
  <c r="J47" i="8" l="1"/>
  <c r="J48" i="8"/>
  <c r="J46" i="8"/>
  <c r="I50" i="8"/>
  <c r="I46" i="8"/>
  <c r="H50" i="8"/>
  <c r="H48" i="8"/>
  <c r="H47" i="8"/>
  <c r="H46" i="8"/>
  <c r="G46" i="8"/>
  <c r="H49" i="8"/>
  <c r="K14" i="8"/>
  <c r="J50" i="8"/>
  <c r="J49" i="8"/>
  <c r="I48" i="8"/>
  <c r="K11" i="8"/>
  <c r="K18" i="8"/>
  <c r="K16" i="8"/>
  <c r="K10" i="8"/>
  <c r="K9" i="8"/>
  <c r="K17" i="8"/>
  <c r="K13" i="8"/>
  <c r="K12" i="8"/>
  <c r="K15" i="8"/>
  <c r="K42" i="8"/>
  <c r="K38" i="8"/>
  <c r="K34" i="8"/>
  <c r="K30" i="8"/>
  <c r="K26" i="8"/>
  <c r="K22" i="8"/>
  <c r="K19" i="8"/>
  <c r="K39" i="8"/>
  <c r="K35" i="8"/>
  <c r="K31" i="8"/>
  <c r="K27" i="8"/>
  <c r="K23" i="8"/>
  <c r="K20" i="8"/>
  <c r="K32" i="8"/>
  <c r="K40" i="8"/>
  <c r="K28" i="8"/>
  <c r="K24" i="8"/>
  <c r="K41" i="8"/>
  <c r="K37" i="8"/>
  <c r="K33" i="8"/>
  <c r="K29" i="8"/>
  <c r="K25" i="8"/>
  <c r="K21" i="8"/>
  <c r="G50" i="8"/>
  <c r="G48" i="8"/>
  <c r="G47" i="8"/>
  <c r="G49" i="8"/>
  <c r="K46" i="8" l="1"/>
  <c r="K48" i="8"/>
  <c r="K50" i="8"/>
  <c r="K49" i="8"/>
  <c r="K4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Damien DAVID</author>
  </authors>
  <commentList>
    <comment ref="M15" authorId="0" shapeId="0" xr:uid="{F213ADDF-4FFB-420A-B0BF-A5D6C7CB35DE}">
      <text>
        <r>
          <rPr>
            <b/>
            <sz val="11"/>
            <color indexed="81"/>
            <rFont val="Arial"/>
            <family val="2"/>
          </rPr>
          <t>PUCA:</t>
        </r>
        <r>
          <rPr>
            <sz val="11"/>
            <color indexed="81"/>
            <rFont val="Arial"/>
            <family val="2"/>
          </rPr>
          <t xml:space="preserve">
On considère l'application du BIM a plusieurs échelles : 
- TIM : Territoire
- CIM : Ville/quartier
- BIM : Site/Bâtiment
La plupart des cas d'usages s'appliquent aux différentes échelles, certains ne concernent que certaines échelles et ne donnet pas lieu à être traité si le projet n'est pas étudié au niveau de ces échelles.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Damien DAVID</author>
  </authors>
  <commentList>
    <comment ref="F2" authorId="0" shapeId="0" xr:uid="{97BFBE41-4E55-448F-9349-94E562C91542}">
      <text>
        <r>
          <rPr>
            <b/>
            <sz val="9"/>
            <color indexed="81"/>
            <rFont val="Tahoma"/>
            <family val="2"/>
          </rPr>
          <t>PUCA:</t>
        </r>
        <r>
          <rPr>
            <sz val="9"/>
            <color indexed="81"/>
            <rFont val="Tahoma"/>
            <family val="2"/>
          </rPr>
          <t xml:space="preserve">
Indiquez ici la raison sociale de votre organisation</t>
        </r>
      </text>
    </comment>
  </commentList>
</comments>
</file>

<file path=xl/sharedStrings.xml><?xml version="1.0" encoding="utf-8"?>
<sst xmlns="http://schemas.openxmlformats.org/spreadsheetml/2006/main" count="624" uniqueCount="183">
  <si>
    <t>Niveau de maturité</t>
  </si>
  <si>
    <t>ID</t>
  </si>
  <si>
    <t>Description</t>
  </si>
  <si>
    <t>Processus durant lequel une brève analyse de l'aire concernée est menée, grâce notamment à la réalisation d'une maquette urbaine ou territoriale succincte. Cette maquette s'appuiera principalement sur des données publiques et permettra cette analyse préalable.</t>
  </si>
  <si>
    <t>Aucune expérience ou compétence dans ce cas d'usage</t>
  </si>
  <si>
    <t>Programmation</t>
  </si>
  <si>
    <t>Processus durant lequel un programme de construction ou d'aménagement issu des besoins peut être défini, analysé, et utilisé en lien avec la (les) maquette(s) numérique(s) pour évaluer les performances du projet en cours ou réalisé. (analyse des exigences spatiales, contrôle de l’adéquation entre projet conçu et programme ...). L'analyse des données territoriales issues de la maquette peut servir à la définition plus précise de ces besoins</t>
  </si>
  <si>
    <t>Co construction du projet</t>
  </si>
  <si>
    <t>Modélisation du site environnant (existant)</t>
  </si>
  <si>
    <t>Processus concernant l’acquisition et le traitement de données sous forme de maquettes numériques décrivant l’environnement existant d’un projet. Dans ce cadre de projet urbain ou territorial, il sera nécessaire de modéliser au mieux le site existant, avec des relevés précis par scan ou photogrammétrie par exemple.</t>
  </si>
  <si>
    <t>Diagnostic contextuel
Etude territoriale de l'existant</t>
  </si>
  <si>
    <t>Processus durant lequel l'utilisation des données issues de la maquette numérique permette la réalisation d'une étude urbaine ou territoriale. Il s'agit ici d'établir une étude portant sur l'existant et non sur l'impact futur du projet. Les informations sortantes peuvent être intégrées à la maquette pour des utilisations postérieures.</t>
  </si>
  <si>
    <t>Modélisation du projet</t>
  </si>
  <si>
    <t xml:space="preserve">Processus de développement de maquettes numériques contenant des informations utilisables potentiellement tout au long du cycle de vie de l’ouvrage et du site. (production de maquettes numériques architecturales, structurelles, par corps d’état technique, paysagères, voiries...). </t>
  </si>
  <si>
    <t>Concertation externe avec les intervenants (usagers notamment)</t>
  </si>
  <si>
    <t>Revues de projet</t>
  </si>
  <si>
    <t>Processus dans lequel les parties intéressées s’approprient des maquettes numériques en vue de la validation de décisions lors de la conception du projet.</t>
  </si>
  <si>
    <t>Production de livrables</t>
  </si>
  <si>
    <t>Processus dans lequel la maquette numérique est utilisée pour produire des livrables (plans, coupes, élévations, vues 3D, descriptifs, quantitatifs, nomenclatures, vidéos, fichiers pour la fabrication de maquettes, etc.)</t>
  </si>
  <si>
    <t>Evaluation de performances du projet</t>
  </si>
  <si>
    <t>Etudes des clash (conception et chantier)</t>
  </si>
  <si>
    <t>Processus par lequel les logiciels de détection de collision sont utilisés en complément des autres processus de revue de projet. Le but étant de prévenir les conflits entre éléments d’un ou plusieurs modèles métiers.</t>
  </si>
  <si>
    <t>Contrôle du modèle et de la donnée</t>
  </si>
  <si>
    <t>Processus durant lequel la maquette numérique est soumise à un audit en vue de contrôler la qualité de sa modélisation (géométrie) mais aussi de l'exactitude de sa donnée. Ce cas d'usage est primordial pour assurer la pérennité de la donnée.</t>
  </si>
  <si>
    <t>Réalisation de quantitatifs</t>
  </si>
  <si>
    <t>Processus d’extraction à partir de maquettes numériques de base de données alphanumérique structurée permettant de regrouper des quantités par type d’ouvrage et valeurs significatives. On pensera notamment à la nature des sols et revêtements pour la partie aménagement urbain.</t>
  </si>
  <si>
    <t>Conception de systèmes constructifs</t>
  </si>
  <si>
    <t>Phasage du chantier / Planification / aménagement</t>
  </si>
  <si>
    <t>Processus dans lequel un modèle numérique 3D est associé à un planning. La dimension temps est utilisée pour planifier la phase d’exécution d’un projet de rénovation, de construction ou de déconstruction. On pourra utiliser la maquette numérique pour illustrer et créer phasage.</t>
  </si>
  <si>
    <t>Permis de construire, Permis d'aménager</t>
  </si>
  <si>
    <t>Préparation de chantier (ouvrages provisoires, logistique…)</t>
  </si>
  <si>
    <t>Processus par lequel la maquette numérique est utilisée pour concevoir et anticiper la mise en œuvre du chantier (PIC numérique, installation chantier, ouvrages provisoires…). Dans le cadre d'un projet urbain, celle-ci pourra servir pour prévoir des aménagements routiers ou urbains temporaires en vue de la réalisation du chantier.</t>
  </si>
  <si>
    <t>Préfabrication</t>
  </si>
  <si>
    <t>Réception des ouvrages et Consolidation des dossiers des ouvrages exécutés numériques</t>
  </si>
  <si>
    <t>EXPLOITATION</t>
  </si>
  <si>
    <t>Conception et réalisation d'une maquette numérique de gestion</t>
  </si>
  <si>
    <t>Processus durant lequel une conception et/ou une réalisation d'une maquette numérique de gestion par recueil et numérisation d'informations et données territoriales ou patrimoniales existantes (plans, relevés géomètres, scanner etc....) est effectuée en vue de la maintenance informatisée de l'ouvrage</t>
  </si>
  <si>
    <t>Plan prévisionnel de maintenance</t>
  </si>
  <si>
    <t>Processus par lequel la maquette numérique est utilisée pour réaliser un plan de maintenance prévisionnel en vue d'une analyse des coûts et charges futurs. On pourra distinguer un plan prévisionnel de maintenance pour les aménagements urbains et pour les bâtiments construits ou rénovés.</t>
  </si>
  <si>
    <t>Gestion des ouvrages et des équipements par gestionnaire</t>
  </si>
  <si>
    <t>Rétribution de données dans une base de données publique</t>
  </si>
  <si>
    <t>Communication de projet</t>
  </si>
  <si>
    <t>Processus dans lequel la maquette numérique est utilisée pour présenter le futur projet à des personnes qui ne sont pas nécessairement habituées à interpréter des plans ou documents techniques (membres d’un jury, futurs occupants,...).Elle aide à la compréhension du projet, et à la perception des espaces intérieurs et extérieurs.</t>
  </si>
  <si>
    <t>Processus</t>
  </si>
  <si>
    <t>COMMUNICATION</t>
  </si>
  <si>
    <t>Intervenant</t>
  </si>
  <si>
    <t>Rôle</t>
  </si>
  <si>
    <t>Mail de contact</t>
  </si>
  <si>
    <t>Programmer</t>
  </si>
  <si>
    <t>Concevoir</t>
  </si>
  <si>
    <t>Exécuter</t>
  </si>
  <si>
    <t>Gérer</t>
  </si>
  <si>
    <t>TIM</t>
  </si>
  <si>
    <t>CIM</t>
  </si>
  <si>
    <t>BIM</t>
  </si>
  <si>
    <t>Niveau de maturité (entre 0 et 5)</t>
  </si>
  <si>
    <t xml:space="preserve">Analyse préalable  </t>
  </si>
  <si>
    <t>x</t>
  </si>
  <si>
    <t>X</t>
  </si>
  <si>
    <t>NON</t>
  </si>
  <si>
    <t>NC</t>
  </si>
  <si>
    <t>Non concerné</t>
  </si>
  <si>
    <t>OUI</t>
  </si>
  <si>
    <t>Quelques expériences passées (sur des projets pilotes) ou en cours avec des compétences préalables partielles ou théoriques</t>
  </si>
  <si>
    <t>Cas d'usage déjà mis en place sur plusieurs projets avec un accompagnement externe</t>
  </si>
  <si>
    <t>Cas d'usage maîtrisé et mis en place régulièrement. Des procédures ont été mises en place dans le processus de travail</t>
  </si>
  <si>
    <t>Processus durant lequel la maîtrise d'oeuvre, par le biais de la maquette numérique et des éléments de communication liés (voir cas n°20) réalise une concertation avec d'autres intervenants. Ce processus permettra de mettre en avant les contraintes et objectifs du projet et d'expliquer au mieux les enjeux à la maîtrise d'ouvrage et/ou aux usagers futurs et présents. On utilise alors la maquette comme un outil d'aide à la décision</t>
  </si>
  <si>
    <t>Cas d'usage maîtrisé et mis en place régulièrement avec une formalisation et une amélioration continue des procédures. Il est totalement intégré au processus de travail</t>
  </si>
  <si>
    <t>Processus par lequel le système de gestion et de maintenance (GMAO) du site ou du territoire est lié à un modèle TIM-CIM-BIM  “tel que construit” des ouvrages et équipements, de manière bi-directionnelle. Les informations sont mises à jour en cas de modification, et servent la gestion opérationnelle et maintenance préventive.</t>
  </si>
  <si>
    <t xml:space="preserve">Support </t>
  </si>
  <si>
    <t>BIM Manager</t>
  </si>
  <si>
    <t>Référent</t>
  </si>
  <si>
    <t>MOA</t>
  </si>
  <si>
    <t>Cas d'usage mis en place dans plusieurs projets avec quelques précédures partielles mises en place</t>
  </si>
  <si>
    <t>MOE</t>
  </si>
  <si>
    <t>TOTAL</t>
  </si>
  <si>
    <t>Moyenne</t>
  </si>
  <si>
    <t>CONCEPTION / REALISATION</t>
  </si>
  <si>
    <t>ETUDE PREALABLE / DIAGNOSTIQUE TERRITOIRE</t>
  </si>
  <si>
    <t>ETS</t>
  </si>
  <si>
    <t>Etude urbaine</t>
  </si>
  <si>
    <t>Etude historique</t>
  </si>
  <si>
    <t>Etude architecturale</t>
  </si>
  <si>
    <t>Ensoleillement</t>
  </si>
  <si>
    <t>Eolien</t>
  </si>
  <si>
    <t>Acoustique</t>
  </si>
  <si>
    <t>Confort thermique</t>
  </si>
  <si>
    <t xml:space="preserve">Matériaux nobles utilisés </t>
  </si>
  <si>
    <t>Utilisation de matériaux locaux</t>
  </si>
  <si>
    <t>QUALITE URBAINE ET ARCHITECTURALE</t>
  </si>
  <si>
    <t>Matériaux géosourcé ou bio sourcé</t>
  </si>
  <si>
    <t>Diagnostic contextuel - Etude territoriale de l'existant</t>
  </si>
  <si>
    <t>Solution expérimentée</t>
  </si>
  <si>
    <t>BET</t>
  </si>
  <si>
    <t>Lancement de l'expérimentation - autorisation du PUCA</t>
  </si>
  <si>
    <t>Signature du protocole d'expérimentation</t>
  </si>
  <si>
    <t>Signature de la convention d'expérimentation</t>
  </si>
  <si>
    <t>Date prévisionnelle de livraison</t>
  </si>
  <si>
    <t>Processus durant lequel une étude urbaine exhaustive est réalisée et les différents éléments sont intégrés 
dans la maquette numérique urbaine (transport, POI, trames…)</t>
  </si>
  <si>
    <t>Processus durant lequel une étude architecturale de l'ensemble bâti du contexte urbain est réalisée et les références ou images sont intégrées
 au sein de la maquette numérique</t>
  </si>
  <si>
    <t>Processus durant lequel une étude du projet est effectuée pour qu'une partie significative des locaux bénéficie 
d'un ensoleillement supérieur à  4 heures par jour</t>
  </si>
  <si>
    <t>Processus durant lequel une étude du projet est effectuée pour qu'une partie significative des locaux bénéficie de bruit inférieur à 45 dB(A)
Méthode calcul (CNOSSOS-EU)</t>
  </si>
  <si>
    <t>Processus durant lequel une étude du projet est effectuée pour que la création d'îlots de chaleur soit minimisée
en favorisant l'aération des espaces extérieurs et l'insertion de végétation</t>
  </si>
  <si>
    <t>Processus durant lequel une étude du projet est effectuée pour que les matériaux utilisés soient, pour une quantité significative, 
des matériaux nobles</t>
  </si>
  <si>
    <t>Processus durant lequel une étude du projet est effectuée pour que les matériaux utilisés soient, pour une quantité significative, 
des matériaux issus de la production locale (&lt;150 km)</t>
  </si>
  <si>
    <t>Processus durant lequel une étude du projet est effectuée pour qu'une partie significative des locaux bénéficie d'un inconfort lié au vent minimisé 
(voir échelle de confort lié au vent du CSTB)</t>
  </si>
  <si>
    <t>Indiquez les cas d'usages retenus pour cette expérimentation</t>
  </si>
  <si>
    <t>Convention d'expérimentation signée le</t>
  </si>
  <si>
    <t xml:space="preserve">Convention d'expérimentation signée le </t>
  </si>
  <si>
    <t>Maître de l'Ouvrage</t>
  </si>
  <si>
    <t xml:space="preserve">Confort thermique </t>
  </si>
  <si>
    <t>MATERIALITE 003</t>
  </si>
  <si>
    <t>0011</t>
  </si>
  <si>
    <t>0012</t>
  </si>
  <si>
    <t>0013</t>
  </si>
  <si>
    <t>0021</t>
  </si>
  <si>
    <t>0022</t>
  </si>
  <si>
    <t>0023</t>
  </si>
  <si>
    <t>0024</t>
  </si>
  <si>
    <t>0031</t>
  </si>
  <si>
    <t>0032</t>
  </si>
  <si>
    <t>0033</t>
  </si>
  <si>
    <t>ETUDE PREALABLE / DIAGNOSTIC TERRITOIRE - 01</t>
  </si>
  <si>
    <t>CONTEXTE LOCAL - 001</t>
  </si>
  <si>
    <t>CONCEPTION BIOCLIMATIQUE - 002</t>
  </si>
  <si>
    <t>CONCEPTION ET REALISATION - 02</t>
  </si>
  <si>
    <t>COMMUNICATION - 04</t>
  </si>
  <si>
    <t>EXPLOITATION - 03</t>
  </si>
  <si>
    <t>Processus durant lequel une étude historique du contexte est réalisée et les différents éléments sont intégrés 
dans la maquette numérique urbaine (axes, noyaux...)</t>
  </si>
  <si>
    <t>Processus durant lequel la maquette numérique urbaine est utilisée pour organiser des ateliers de co-construction du projet avec les différentes parties du projet et notamment avec les habitants du quartier (ou ville). Cela nécessite l'utilisation d'une maquette numérique urbaine pouvant présenter des scénarios multiples pour le projet à venir.</t>
  </si>
  <si>
    <t>Processus durant lequel la maquette numérique est utilisée pour optimiser la conception de systèmes constructifs (création de modules, gestion des chutes de matériaux…)</t>
  </si>
  <si>
    <t>Processus durant lequel la maquette est utilisée pour la construction du dépôt du permis de construire ou d'aménager (simulation du projet, études du contexte…). On pourra faire évoluer ce cas d'usage avec une estimation précise des travaux dès le dépôt du permis.</t>
  </si>
  <si>
    <t>Processus durant lequel la maquette numérique sert directement à la préparation de la préfabrication de pièces ou systèmes constructifs du bâtiment.</t>
  </si>
  <si>
    <t>Processus dans lequel chaque auteur de données, qui s'y est engagé au préalable, rétribue sur une plateforme publique (dans le cadre d'un projet d'aménagement urbain) à définir la donnée qu'il a créée, modifiée, supprimée durant le projet. On désignera au sein de la maitrise d'œuvre ou de l'entreprise générale, un acteur susceptible de rassembler cette donnée et de l'uniformiser.</t>
  </si>
  <si>
    <t>Matériaux géo sources ou biosourcés</t>
  </si>
  <si>
    <t>Processus durant lequel une étude du projet est effectuée pour que les matériaux utilisés soient, pour une quantité significative, 
des matériaux biosourcés ou géo sources</t>
  </si>
  <si>
    <t>Processus d’utilisation de données issues de maquette(s) numérique(s) comme entrée pour la réalisation de simulations et analyses à l'échelle du territoire (circulation, solaire, éolien…) comme à l'échelle du bâtiment (thermique, structure…)</t>
  </si>
  <si>
    <t>Processus utilisé pour actualiser/créer la maquette numérique et sa documentation en vue d’obtenir un modèle “tel que construit” de l’ouvrage (DOE numérique, “carte vitale” de l’ouvrage....) et permettre d'en intégrer les éléments dans une maquette numérique de gestion. La maquette pourra notamment servir de support à la mise à jour des documents existants (plan de quartier, emplacement des réseaux...)</t>
  </si>
  <si>
    <t>Cas d’usage</t>
  </si>
  <si>
    <t>Contrôle du modèle et de la donnée (obligatoire)</t>
  </si>
  <si>
    <t>Production de livrables
(obligatoire)</t>
  </si>
  <si>
    <t>Réalisation de quantitatifs (obligatoire)</t>
  </si>
  <si>
    <t>Conception et réalisation d'une maquette numérique de gestion (obligatoire)</t>
  </si>
  <si>
    <t>Communication de projet (obligatoire)</t>
  </si>
  <si>
    <t>Solution Expérimentée</t>
  </si>
  <si>
    <t>mail.mail@mail.fr</t>
  </si>
  <si>
    <t>QUALITE URBAINE ET ARCHITECTURALE - 00 (cas d'usage obligatoires en BIM Construction/Aménagement)</t>
  </si>
  <si>
    <t>01</t>
  </si>
  <si>
    <t>02</t>
  </si>
  <si>
    <t>03</t>
  </si>
  <si>
    <t>04</t>
  </si>
  <si>
    <t>Cas d'usage traité</t>
  </si>
  <si>
    <t>Cas d'usage traité ?</t>
  </si>
  <si>
    <t>Support de l'Expérimentation</t>
  </si>
  <si>
    <t>05</t>
  </si>
  <si>
    <t>06</t>
  </si>
  <si>
    <t>07</t>
  </si>
  <si>
    <t>08</t>
  </si>
  <si>
    <t>09</t>
  </si>
  <si>
    <t>10</t>
  </si>
  <si>
    <t>11</t>
  </si>
  <si>
    <t>12</t>
  </si>
  <si>
    <t>13</t>
  </si>
  <si>
    <t>14</t>
  </si>
  <si>
    <t>15</t>
  </si>
  <si>
    <t>16</t>
  </si>
  <si>
    <t>17</t>
  </si>
  <si>
    <t>18</t>
  </si>
  <si>
    <t>19</t>
  </si>
  <si>
    <t>20</t>
  </si>
  <si>
    <t>21</t>
  </si>
  <si>
    <t>22</t>
  </si>
  <si>
    <t>23</t>
  </si>
  <si>
    <t>24</t>
  </si>
  <si>
    <t>CONCEPTION ET REALISATION</t>
  </si>
  <si>
    <t>ETUDE PREALABLE / DIAGNOSTIC TERRITOIRE</t>
  </si>
  <si>
    <t>QUALITE URBAINE ET ARCHITECTURALE - 00 
(cas d'usage obligatoires en BIM Travaux)</t>
  </si>
  <si>
    <t>QUALITE URBAINE ET ARCHITECTURALE - 00 (cas d'usage obligatoires en BIM Travaux)</t>
  </si>
  <si>
    <t>QUA</t>
  </si>
  <si>
    <t>EP/DT</t>
  </si>
  <si>
    <t>C/R</t>
  </si>
  <si>
    <t>EXP</t>
  </si>
  <si>
    <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</si>
</sst>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31">
    <font>
      <sz val="11"/>
      <color theme="1"/>
      <name val="Calibri"/>
      <family val="2"/>
      <scheme val="minor"/>
    </font>
    <font>
      <u/>
      <sz val="11"/>
      <color theme="10"/>
      <name val="Calibri"/>
      <family val="2"/>
      <scheme val="minor"/>
    </font>
    <font>
      <b/>
      <sz val="12"/>
      <color theme="1"/>
      <name val="Abel Pro"/>
    </font>
    <font>
      <sz val="10"/>
      <color theme="1"/>
      <name val="Abel Pro"/>
    </font>
    <font>
      <b/>
      <sz val="10"/>
      <color theme="1"/>
      <name val="Abel Pro"/>
    </font>
    <font>
      <b/>
      <sz val="16"/>
      <color theme="1"/>
      <name val="Abel Pro"/>
    </font>
    <font>
      <sz val="16"/>
      <color theme="1"/>
      <name val="Abel Pro"/>
    </font>
    <font>
      <sz val="12"/>
      <color theme="1"/>
      <name val="Abel Pro"/>
    </font>
    <font>
      <sz val="14"/>
      <color theme="1"/>
      <name val="Abel Pro"/>
    </font>
    <font>
      <b/>
      <sz val="9"/>
      <color indexed="81"/>
      <name val="Tahoma"/>
      <family val="2"/>
    </font>
    <font>
      <sz val="9"/>
      <color indexed="81"/>
      <name val="Tahoma"/>
      <family val="2"/>
    </font>
    <font>
      <b/>
      <sz val="11"/>
      <color indexed="81"/>
      <name val="Arial"/>
      <family val="2"/>
    </font>
    <font>
      <sz val="11"/>
      <color indexed="81"/>
      <name val="Arial"/>
      <family val="2"/>
    </font>
    <font>
      <b/>
      <sz val="14"/>
      <color theme="0"/>
      <name val="Abel Pro"/>
    </font>
    <font>
      <b/>
      <sz val="16"/>
      <color theme="0"/>
      <name val="Abel Pro"/>
    </font>
    <font>
      <sz val="10"/>
      <name val="Abel Pro"/>
    </font>
    <font>
      <sz val="14"/>
      <name val="Abel Pro"/>
    </font>
    <font>
      <b/>
      <sz val="10"/>
      <name val="Abel Pro"/>
    </font>
    <font>
      <sz val="24"/>
      <color theme="0"/>
      <name val="Abel Pro"/>
    </font>
    <font>
      <sz val="8"/>
      <name val="Calibri"/>
      <family val="2"/>
      <scheme val="minor"/>
    </font>
    <font>
      <sz val="12"/>
      <name val="Abel Pro"/>
    </font>
    <font>
      <u/>
      <sz val="12"/>
      <color theme="10"/>
      <name val="Calibri"/>
      <family val="2"/>
      <scheme val="minor"/>
    </font>
    <font>
      <sz val="18"/>
      <color theme="1"/>
      <name val="Abel Pro"/>
    </font>
    <font>
      <sz val="20"/>
      <color theme="1"/>
      <name val="Abel Pro"/>
    </font>
    <font>
      <sz val="28"/>
      <color theme="1"/>
      <name val="Abel Pro"/>
    </font>
    <font>
      <b/>
      <sz val="14"/>
      <color theme="1"/>
      <name val="Abel Pro"/>
    </font>
    <font>
      <b/>
      <sz val="22"/>
      <color theme="1"/>
      <name val="Abel Pro"/>
    </font>
    <font>
      <sz val="26"/>
      <color theme="1"/>
      <name val="Abel Pro"/>
    </font>
    <font>
      <u/>
      <sz val="16"/>
      <color theme="10"/>
      <name val="Calibri"/>
      <family val="2"/>
      <scheme val="minor"/>
    </font>
    <font>
      <b/>
      <sz val="9"/>
      <color theme="1"/>
      <name val="Abel Pro"/>
    </font>
    <font>
      <b/>
      <sz val="8"/>
      <color theme="1"/>
      <name val="Abel Pro"/>
    </font>
  </fonts>
  <fills count="10">
    <fill>
      <patternFill patternType="none"/>
    </fill>
    <fill>
      <patternFill patternType="gray125"/>
    </fill>
    <fill>
      <patternFill patternType="solid">
        <fgColor theme="4" tint="-0.249977111117893"/>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5"/>
        <bgColor theme="5"/>
      </patternFill>
    </fill>
    <fill>
      <patternFill patternType="solid">
        <fgColor theme="0"/>
        <bgColor indexed="64"/>
      </patternFill>
    </fill>
    <fill>
      <patternFill patternType="solid">
        <fgColor rgb="FF0070C0"/>
        <bgColor indexed="64"/>
      </patternFill>
    </fill>
    <fill>
      <patternFill patternType="solid">
        <fgColor rgb="FFFF6600"/>
        <bgColor indexed="64"/>
      </patternFill>
    </fill>
    <fill>
      <patternFill patternType="solid">
        <fgColor theme="0"/>
        <bgColor theme="5" tint="0.79998168889431442"/>
      </patternFill>
    </fill>
  </fills>
  <borders count="57">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bottom style="thin">
        <color auto="1"/>
      </bottom>
      <diagonal/>
    </border>
    <border>
      <left style="medium">
        <color theme="5"/>
      </left>
      <right style="medium">
        <color theme="0" tint="-0.499984740745262"/>
      </right>
      <top style="medium">
        <color theme="5"/>
      </top>
      <bottom style="medium">
        <color theme="0" tint="-0.499984740745262"/>
      </bottom>
      <diagonal/>
    </border>
    <border>
      <left style="medium">
        <color theme="0" tint="-0.499984740745262"/>
      </left>
      <right style="medium">
        <color theme="0" tint="-0.499984740745262"/>
      </right>
      <top style="medium">
        <color theme="5"/>
      </top>
      <bottom style="medium">
        <color theme="0" tint="-0.499984740745262"/>
      </bottom>
      <diagonal/>
    </border>
    <border>
      <left style="medium">
        <color theme="5"/>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5"/>
      </left>
      <right style="medium">
        <color theme="0" tint="-0.499984740745262"/>
      </right>
      <top style="medium">
        <color theme="0" tint="-0.499984740745262"/>
      </top>
      <bottom style="medium">
        <color theme="5"/>
      </bottom>
      <diagonal/>
    </border>
    <border>
      <left style="medium">
        <color theme="0" tint="-0.499984740745262"/>
      </left>
      <right style="medium">
        <color theme="0" tint="-0.499984740745262"/>
      </right>
      <top style="medium">
        <color theme="0" tint="-0.499984740745262"/>
      </top>
      <bottom style="medium">
        <color theme="5"/>
      </bottom>
      <diagonal/>
    </border>
    <border>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thin">
        <color auto="1"/>
      </top>
      <bottom style="medium">
        <color indexed="64"/>
      </bottom>
      <diagonal/>
    </border>
    <border>
      <left style="medium">
        <color theme="5" tint="-0.249977111117893"/>
      </left>
      <right style="thin">
        <color theme="5" tint="-0.249977111117893"/>
      </right>
      <top style="medium">
        <color theme="5" tint="-0.249977111117893"/>
      </top>
      <bottom style="thin">
        <color theme="5" tint="-0.249977111117893"/>
      </bottom>
      <diagonal/>
    </border>
    <border>
      <left style="thin">
        <color theme="5" tint="-0.249977111117893"/>
      </left>
      <right style="thin">
        <color theme="5" tint="-0.249977111117893"/>
      </right>
      <top style="medium">
        <color theme="5" tint="-0.249977111117893"/>
      </top>
      <bottom style="thin">
        <color theme="5" tint="-0.249977111117893"/>
      </bottom>
      <diagonal/>
    </border>
    <border>
      <left style="thin">
        <color theme="5" tint="-0.249977111117893"/>
      </left>
      <right style="medium">
        <color theme="5" tint="-0.249977111117893"/>
      </right>
      <top style="medium">
        <color theme="5" tint="-0.249977111117893"/>
      </top>
      <bottom style="thin">
        <color theme="5" tint="-0.249977111117893"/>
      </bottom>
      <diagonal/>
    </border>
    <border>
      <left style="medium">
        <color theme="5" tint="-0.249977111117893"/>
      </left>
      <right style="thin">
        <color theme="5" tint="-0.249977111117893"/>
      </right>
      <top style="thin">
        <color theme="5" tint="-0.249977111117893"/>
      </top>
      <bottom style="medium">
        <color theme="5" tint="-0.249977111117893"/>
      </bottom>
      <diagonal/>
    </border>
    <border>
      <left style="thin">
        <color theme="5" tint="-0.249977111117893"/>
      </left>
      <right style="thin">
        <color theme="5" tint="-0.249977111117893"/>
      </right>
      <top style="thin">
        <color theme="5" tint="-0.249977111117893"/>
      </top>
      <bottom style="medium">
        <color theme="5" tint="-0.249977111117893"/>
      </bottom>
      <diagonal/>
    </border>
    <border>
      <left style="thin">
        <color theme="5" tint="-0.249977111117893"/>
      </left>
      <right style="medium">
        <color theme="5" tint="-0.249977111117893"/>
      </right>
      <top style="thin">
        <color theme="5" tint="-0.249977111117893"/>
      </top>
      <bottom style="medium">
        <color theme="5" tint="-0.249977111117893"/>
      </bottom>
      <diagonal/>
    </border>
    <border>
      <left style="thin">
        <color indexed="64"/>
      </left>
      <right style="thin">
        <color indexed="64"/>
      </right>
      <top/>
      <bottom/>
      <diagonal/>
    </border>
    <border>
      <left style="thin">
        <color indexed="64"/>
      </left>
      <right style="thin">
        <color indexed="64"/>
      </right>
      <top style="thin">
        <color theme="5" tint="0.39997558519241921"/>
      </top>
      <bottom style="thin">
        <color theme="5" tint="0.3999755851924192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5" tint="-0.249977111117893"/>
      </left>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right style="thin">
        <color auto="1"/>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style="medium">
        <color theme="5" tint="-0.249977111117893"/>
      </left>
      <right/>
      <top style="thin">
        <color theme="5" tint="-0.249977111117893"/>
      </top>
      <bottom style="thin">
        <color theme="5" tint="-0.249977111117893"/>
      </bottom>
      <diagonal/>
    </border>
    <border>
      <left/>
      <right style="medium">
        <color theme="5" tint="-0.249977111117893"/>
      </right>
      <top style="thin">
        <color theme="5" tint="-0.249977111117893"/>
      </top>
      <bottom style="thin">
        <color theme="5" tint="-0.249977111117893"/>
      </bottom>
      <diagonal/>
    </border>
    <border>
      <left style="medium">
        <color theme="5"/>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style="thin">
        <color auto="1"/>
      </left>
      <right style="thin">
        <color auto="1"/>
      </right>
      <top style="thin">
        <color auto="1"/>
      </top>
      <bottom style="thin">
        <color theme="5" tint="0.3999755851924192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medium">
        <color indexed="64"/>
      </left>
      <right/>
      <top style="thin">
        <color auto="1"/>
      </top>
      <bottom style="medium">
        <color indexed="64"/>
      </bottom>
      <diagonal/>
    </border>
    <border>
      <left style="thin">
        <color theme="5" tint="-0.249977111117893"/>
      </left>
      <right/>
      <top style="medium">
        <color theme="5" tint="-0.249977111117893"/>
      </top>
      <bottom style="thin">
        <color theme="5" tint="-0.249977111117893"/>
      </bottom>
      <diagonal/>
    </border>
    <border>
      <left style="thin">
        <color theme="5" tint="-0.249977111117893"/>
      </left>
      <right/>
      <top style="thin">
        <color theme="5" tint="-0.249977111117893"/>
      </top>
      <bottom style="medium">
        <color theme="5" tint="-0.249977111117893"/>
      </bottom>
      <diagonal/>
    </border>
    <border>
      <left style="thin">
        <color auto="1"/>
      </left>
      <right/>
      <top/>
      <bottom/>
      <diagonal/>
    </border>
    <border>
      <left/>
      <right/>
      <top style="thin">
        <color rgb="FF00B050"/>
      </top>
      <bottom/>
      <diagonal/>
    </border>
    <border>
      <left style="thin">
        <color rgb="FFD25500"/>
      </left>
      <right style="thin">
        <color rgb="FFD25500"/>
      </right>
      <top style="thin">
        <color rgb="FFD25500"/>
      </top>
      <bottom style="thin">
        <color rgb="FFD25500"/>
      </bottom>
      <diagonal/>
    </border>
    <border>
      <left/>
      <right/>
      <top/>
      <bottom style="thin">
        <color theme="0"/>
      </bottom>
      <diagonal/>
    </border>
    <border>
      <left style="thin">
        <color auto="1"/>
      </left>
      <right style="medium">
        <color indexed="64"/>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38">
    <xf numFmtId="0" fontId="0" fillId="0" borderId="0" xfId="0"/>
    <xf numFmtId="0" fontId="3"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textRotation="90" wrapText="1"/>
    </xf>
    <xf numFmtId="0" fontId="2" fillId="0" borderId="4" xfId="0" applyFont="1" applyBorder="1" applyAlignment="1">
      <alignment horizontal="center" vertical="center" wrapText="1"/>
    </xf>
    <xf numFmtId="0" fontId="6" fillId="2" borderId="4" xfId="0"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4" borderId="14"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3" xfId="0" applyFont="1" applyBorder="1" applyAlignment="1">
      <alignment horizontal="center" vertical="center" wrapTex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15" fillId="6" borderId="4" xfId="0" quotePrefix="1" applyFont="1" applyFill="1" applyBorder="1" applyAlignment="1">
      <alignment horizontal="center" vertical="center" wrapText="1"/>
    </xf>
    <xf numFmtId="0" fontId="16" fillId="6" borderId="4"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28" xfId="0" applyFont="1" applyFill="1" applyBorder="1" applyAlignment="1">
      <alignment horizontal="center" vertical="center" wrapText="1"/>
    </xf>
    <xf numFmtId="0" fontId="15" fillId="6" borderId="0" xfId="0" applyFont="1" applyFill="1" applyAlignment="1">
      <alignment horizontal="center" vertical="center" wrapText="1"/>
    </xf>
    <xf numFmtId="0" fontId="16" fillId="6" borderId="0" xfId="0" applyFont="1" applyFill="1" applyAlignment="1">
      <alignment horizontal="center" vertical="center" wrapText="1"/>
    </xf>
    <xf numFmtId="0" fontId="17" fillId="0" borderId="0" xfId="0" applyFont="1" applyAlignment="1">
      <alignment horizontal="center" vertical="center" wrapText="1"/>
    </xf>
    <xf numFmtId="1" fontId="17" fillId="6" borderId="0" xfId="0" applyNumberFormat="1" applyFont="1" applyFill="1" applyAlignment="1">
      <alignment horizontal="center" vertical="center" wrapText="1"/>
    </xf>
    <xf numFmtId="0" fontId="17" fillId="6" borderId="0" xfId="0" applyFont="1" applyFill="1" applyAlignment="1">
      <alignment horizontal="center" vertical="center" wrapText="1"/>
    </xf>
    <xf numFmtId="164" fontId="16" fillId="0" borderId="0" xfId="0" applyNumberFormat="1" applyFont="1" applyAlignment="1">
      <alignment horizontal="center" vertical="center" wrapText="1"/>
    </xf>
    <xf numFmtId="0" fontId="14" fillId="5" borderId="25" xfId="0" applyFont="1" applyFill="1" applyBorder="1" applyAlignment="1">
      <alignment horizontal="center" vertical="center" wrapText="1"/>
    </xf>
    <xf numFmtId="0" fontId="5" fillId="0" borderId="24" xfId="0" applyFont="1" applyBorder="1" applyAlignment="1">
      <alignment horizontal="center" vertical="center" wrapText="1"/>
    </xf>
    <xf numFmtId="0" fontId="17" fillId="6" borderId="4" xfId="0" applyFont="1" applyFill="1" applyBorder="1" applyAlignment="1" applyProtection="1">
      <alignment horizontal="center" vertical="center" wrapText="1"/>
      <protection locked="0"/>
    </xf>
    <xf numFmtId="0" fontId="25" fillId="3" borderId="4"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4" fillId="6" borderId="4" xfId="0" applyFont="1" applyFill="1" applyBorder="1" applyAlignment="1" applyProtection="1">
      <alignment horizontal="center" vertical="center" wrapText="1"/>
      <protection locked="0"/>
    </xf>
    <xf numFmtId="0" fontId="15" fillId="0" borderId="4" xfId="0" applyFont="1" applyBorder="1" applyAlignment="1">
      <alignment horizontal="center" vertical="center" wrapText="1"/>
    </xf>
    <xf numFmtId="0" fontId="6" fillId="7" borderId="52" xfId="0" applyFont="1" applyFill="1" applyBorder="1" applyAlignment="1">
      <alignment horizontal="center" vertical="center" wrapText="1"/>
    </xf>
    <xf numFmtId="0" fontId="14" fillId="7" borderId="52" xfId="0" applyFont="1" applyFill="1" applyBorder="1" applyAlignment="1">
      <alignment horizontal="center" vertical="center" wrapText="1"/>
    </xf>
    <xf numFmtId="0" fontId="8" fillId="0" borderId="53" xfId="0" applyFont="1" applyBorder="1" applyAlignment="1">
      <alignment horizontal="center" vertical="center" wrapText="1"/>
    </xf>
    <xf numFmtId="0" fontId="16" fillId="6" borderId="54" xfId="0" applyFont="1" applyFill="1" applyBorder="1" applyAlignment="1">
      <alignment horizontal="center" vertical="center" wrapText="1"/>
    </xf>
    <xf numFmtId="0" fontId="17" fillId="6" borderId="54" xfId="0" applyFont="1" applyFill="1" applyBorder="1" applyAlignment="1">
      <alignment horizontal="center" vertical="center" wrapText="1"/>
    </xf>
    <xf numFmtId="1" fontId="17" fillId="6" borderId="54" xfId="0" applyNumberFormat="1" applyFont="1" applyFill="1" applyBorder="1" applyAlignment="1">
      <alignment horizontal="center" vertical="center" wrapText="1"/>
    </xf>
    <xf numFmtId="164" fontId="16" fillId="6" borderId="54" xfId="0" applyNumberFormat="1" applyFont="1" applyFill="1" applyBorder="1" applyAlignment="1">
      <alignment horizontal="center" vertical="center" wrapText="1"/>
    </xf>
    <xf numFmtId="164" fontId="8" fillId="0" borderId="54" xfId="0" applyNumberFormat="1" applyFont="1" applyBorder="1" applyAlignment="1">
      <alignment horizontal="center" vertical="center" wrapText="1"/>
    </xf>
    <xf numFmtId="164" fontId="16" fillId="9" borderId="54" xfId="0" applyNumberFormat="1" applyFont="1" applyFill="1" applyBorder="1" applyAlignment="1">
      <alignment horizontal="center" vertical="center" wrapText="1"/>
    </xf>
    <xf numFmtId="0" fontId="7" fillId="6" borderId="4" xfId="0" applyFont="1" applyFill="1" applyBorder="1" applyAlignment="1">
      <alignment horizontal="center" vertical="center" wrapText="1"/>
    </xf>
    <xf numFmtId="0" fontId="14" fillId="7" borderId="38" xfId="0" applyFont="1" applyFill="1" applyBorder="1" applyAlignment="1">
      <alignment horizontal="center" vertical="center" wrapText="1"/>
    </xf>
    <xf numFmtId="49" fontId="3" fillId="6" borderId="4" xfId="0" applyNumberFormat="1" applyFont="1" applyFill="1" applyBorder="1" applyAlignment="1">
      <alignment horizontal="center" vertical="center" wrapText="1"/>
    </xf>
    <xf numFmtId="49" fontId="3" fillId="6" borderId="4" xfId="0" quotePrefix="1" applyNumberFormat="1" applyFont="1" applyFill="1" applyBorder="1" applyAlignment="1">
      <alignment horizontal="center" vertical="center" wrapText="1"/>
    </xf>
    <xf numFmtId="49" fontId="20" fillId="6" borderId="54" xfId="0" quotePrefix="1" applyNumberFormat="1" applyFont="1" applyFill="1" applyBorder="1" applyAlignment="1">
      <alignment horizontal="center" vertical="center" wrapText="1"/>
    </xf>
    <xf numFmtId="49" fontId="8" fillId="0" borderId="54" xfId="0" applyNumberFormat="1" applyFont="1" applyBorder="1" applyAlignment="1">
      <alignment horizontal="center" vertical="center" wrapText="1"/>
    </xf>
    <xf numFmtId="0" fontId="7" fillId="0" borderId="45" xfId="0" applyFont="1" applyBorder="1" applyAlignment="1">
      <alignment horizontal="right" vertical="center" wrapText="1"/>
    </xf>
    <xf numFmtId="0" fontId="7" fillId="0" borderId="46" xfId="0" applyFont="1" applyBorder="1" applyAlignment="1">
      <alignment horizontal="right" vertical="center" wrapText="1"/>
    </xf>
    <xf numFmtId="0" fontId="7" fillId="0" borderId="26" xfId="0" applyFont="1" applyBorder="1" applyAlignment="1">
      <alignment horizontal="right" vertical="center" wrapText="1"/>
    </xf>
    <xf numFmtId="165" fontId="8" fillId="0" borderId="5" xfId="0" applyNumberFormat="1" applyFont="1" applyBorder="1" applyAlignment="1" applyProtection="1">
      <alignment horizontal="center" vertical="center" wrapText="1"/>
      <protection locked="0"/>
    </xf>
    <xf numFmtId="165" fontId="8" fillId="0" borderId="46" xfId="0" applyNumberFormat="1" applyFont="1" applyBorder="1" applyAlignment="1" applyProtection="1">
      <alignment horizontal="center" vertical="center" wrapText="1"/>
      <protection locked="0"/>
    </xf>
    <xf numFmtId="165" fontId="8" fillId="0" borderId="15" xfId="0" applyNumberFormat="1"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24" fillId="0" borderId="46"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1" fillId="0" borderId="47" xfId="1" applyBorder="1" applyAlignment="1" applyProtection="1">
      <alignment horizontal="center" vertical="center" wrapText="1"/>
      <protection locked="0"/>
    </xf>
    <xf numFmtId="0" fontId="28" fillId="0" borderId="48" xfId="1" applyFont="1" applyBorder="1" applyAlignment="1" applyProtection="1">
      <alignment horizontal="center" vertical="center" wrapText="1"/>
      <protection locked="0"/>
    </xf>
    <xf numFmtId="0" fontId="28" fillId="0" borderId="17" xfId="1"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46" xfId="0" applyFont="1" applyBorder="1" applyAlignment="1" applyProtection="1">
      <alignment horizontal="center" vertical="center" wrapText="1"/>
      <protection locked="0"/>
    </xf>
    <xf numFmtId="0" fontId="23" fillId="0" borderId="15"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27" fillId="0" borderId="43" xfId="0" applyFont="1" applyBorder="1" applyAlignment="1" applyProtection="1">
      <alignment horizontal="center" vertical="center" wrapText="1"/>
      <protection locked="0"/>
    </xf>
    <xf numFmtId="0" fontId="27" fillId="0" borderId="42" xfId="0" applyFont="1" applyBorder="1" applyAlignment="1" applyProtection="1">
      <alignment horizontal="center" vertical="center" wrapText="1"/>
      <protection locked="0"/>
    </xf>
    <xf numFmtId="0" fontId="27" fillId="0" borderId="44" xfId="0" applyFont="1" applyBorder="1" applyAlignment="1" applyProtection="1">
      <alignment horizontal="center" vertical="center" wrapText="1"/>
      <protection locked="0"/>
    </xf>
    <xf numFmtId="165" fontId="8" fillId="0" borderId="4" xfId="0" applyNumberFormat="1" applyFont="1" applyBorder="1" applyAlignment="1" applyProtection="1">
      <alignment horizontal="center" vertical="center" wrapText="1"/>
      <protection locked="0"/>
    </xf>
    <xf numFmtId="165" fontId="8" fillId="0" borderId="56" xfId="0" applyNumberFormat="1" applyFont="1" applyBorder="1" applyAlignment="1" applyProtection="1">
      <alignment horizontal="center" vertical="center" wrapText="1"/>
      <protection locked="0"/>
    </xf>
    <xf numFmtId="0" fontId="4" fillId="0" borderId="4" xfId="0" applyFont="1" applyBorder="1" applyAlignment="1">
      <alignment horizontal="center" vertical="center" textRotation="90" wrapText="1"/>
    </xf>
    <xf numFmtId="0" fontId="4" fillId="0" borderId="27" xfId="0" applyFont="1" applyBorder="1" applyAlignment="1">
      <alignment horizontal="center" vertical="center" textRotation="90" wrapText="1"/>
    </xf>
    <xf numFmtId="0" fontId="4" fillId="0" borderId="2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7" fillId="0" borderId="41" xfId="0" applyFont="1" applyBorder="1" applyAlignment="1">
      <alignment horizontal="right" vertical="center" wrapText="1"/>
    </xf>
    <xf numFmtId="0" fontId="7" fillId="0" borderId="42" xfId="0" applyFont="1" applyBorder="1" applyAlignment="1">
      <alignment horizontal="right" vertical="center" wrapText="1"/>
    </xf>
    <xf numFmtId="0" fontId="7" fillId="0" borderId="39" xfId="0" applyFont="1" applyBorder="1" applyAlignment="1">
      <alignment horizontal="right" vertical="center" wrapText="1"/>
    </xf>
    <xf numFmtId="0" fontId="7" fillId="0" borderId="49" xfId="0" applyFont="1" applyBorder="1" applyAlignment="1">
      <alignment horizontal="right" vertical="center" wrapText="1"/>
    </xf>
    <xf numFmtId="0" fontId="7" fillId="0" borderId="48" xfId="0" applyFont="1" applyBorder="1" applyAlignment="1">
      <alignment horizontal="right" vertical="center" wrapText="1"/>
    </xf>
    <xf numFmtId="0" fontId="7" fillId="0" borderId="40" xfId="0" applyFont="1" applyBorder="1" applyAlignment="1">
      <alignment horizontal="right" vertical="center" wrapText="1"/>
    </xf>
    <xf numFmtId="0" fontId="26" fillId="0" borderId="0" xfId="0" applyFont="1" applyAlignment="1">
      <alignment horizontal="right" vertical="center" wrapText="1"/>
    </xf>
    <xf numFmtId="0" fontId="21" fillId="0" borderId="11" xfId="1"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35" xfId="0" applyFont="1" applyBorder="1" applyAlignment="1">
      <alignment horizontal="right" vertical="center" wrapText="1"/>
    </xf>
    <xf numFmtId="0" fontId="7" fillId="0" borderId="36" xfId="0" applyFont="1" applyBorder="1" applyAlignment="1">
      <alignment horizontal="right" vertical="center" wrapText="1"/>
    </xf>
    <xf numFmtId="165" fontId="7" fillId="0" borderId="37" xfId="0" applyNumberFormat="1" applyFont="1" applyBorder="1" applyAlignment="1">
      <alignment horizontal="center" vertical="center" wrapText="1"/>
    </xf>
    <xf numFmtId="165" fontId="7" fillId="0" borderId="36" xfId="0" applyNumberFormat="1" applyFont="1" applyBorder="1" applyAlignment="1">
      <alignment horizontal="center" vertical="center" wrapText="1"/>
    </xf>
    <xf numFmtId="0" fontId="29" fillId="0" borderId="4" xfId="0" applyFont="1" applyBorder="1" applyAlignment="1">
      <alignment horizontal="center" vertical="center" textRotation="90" wrapText="1"/>
    </xf>
    <xf numFmtId="0" fontId="29" fillId="0" borderId="27" xfId="0" applyFont="1" applyBorder="1" applyAlignment="1">
      <alignment horizontal="center" vertical="center" textRotation="90" wrapText="1"/>
    </xf>
    <xf numFmtId="0" fontId="29" fillId="0" borderId="24" xfId="0" applyFont="1" applyBorder="1" applyAlignment="1">
      <alignment horizontal="center" vertical="center" textRotation="90" wrapText="1"/>
    </xf>
    <xf numFmtId="0" fontId="29" fillId="0" borderId="3" xfId="0" applyFont="1" applyBorder="1" applyAlignment="1">
      <alignment horizontal="center" vertical="center" textRotation="90" wrapText="1"/>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7" fillId="0" borderId="9" xfId="0" applyFont="1" applyBorder="1" applyAlignment="1">
      <alignment horizontal="right" vertical="center" wrapText="1"/>
    </xf>
    <xf numFmtId="0" fontId="7" fillId="0" borderId="10" xfId="0" applyFont="1" applyBorder="1" applyAlignment="1">
      <alignment horizontal="right" vertical="center" wrapText="1"/>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7" xfId="0" applyFont="1" applyBorder="1" applyAlignment="1">
      <alignment horizontal="right" vertical="center" wrapText="1"/>
    </xf>
    <xf numFmtId="0" fontId="7" fillId="0" borderId="8" xfId="0" applyFont="1" applyBorder="1" applyAlignment="1">
      <alignment horizontal="right" vertical="center" wrapText="1"/>
    </xf>
    <xf numFmtId="0" fontId="7" fillId="0" borderId="11" xfId="0" applyFont="1" applyBorder="1" applyAlignment="1">
      <alignment horizontal="right" vertical="center" wrapText="1"/>
    </xf>
    <xf numFmtId="0" fontId="7" fillId="0" borderId="12" xfId="0" applyFont="1" applyBorder="1" applyAlignment="1">
      <alignment horizontal="right" vertical="center" wrapText="1"/>
    </xf>
    <xf numFmtId="0" fontId="1" fillId="0" borderId="11" xfId="1" applyBorder="1" applyAlignment="1" applyProtection="1">
      <alignment horizontal="center" vertical="center" wrapText="1"/>
      <protection locked="0"/>
    </xf>
    <xf numFmtId="0" fontId="8" fillId="0" borderId="54" xfId="0" applyFont="1" applyBorder="1" applyAlignment="1">
      <alignment horizontal="center" vertical="center" wrapText="1"/>
    </xf>
    <xf numFmtId="0" fontId="8" fillId="0" borderId="0" xfId="0" applyFont="1" applyAlignment="1">
      <alignment horizontal="center" vertical="center" wrapText="1"/>
    </xf>
    <xf numFmtId="0" fontId="8" fillId="0" borderId="55" xfId="0" applyFont="1" applyBorder="1" applyAlignment="1">
      <alignment horizontal="center" vertical="center" wrapText="1"/>
    </xf>
    <xf numFmtId="0" fontId="6" fillId="0" borderId="18" xfId="0" applyFont="1" applyBorder="1" applyAlignment="1">
      <alignment horizontal="right" vertical="center" wrapText="1"/>
    </xf>
    <xf numFmtId="0" fontId="6" fillId="0" borderId="19" xfId="0" applyFont="1" applyBorder="1" applyAlignment="1">
      <alignment horizontal="right" vertical="center" wrapText="1"/>
    </xf>
    <xf numFmtId="2" fontId="23" fillId="0" borderId="19" xfId="0" applyNumberFormat="1" applyFont="1" applyBorder="1" applyAlignment="1">
      <alignment horizontal="center" vertical="center" wrapText="1"/>
    </xf>
    <xf numFmtId="2" fontId="23" fillId="0" borderId="50" xfId="0" applyNumberFormat="1" applyFont="1" applyBorder="1" applyAlignment="1">
      <alignment horizontal="center" vertical="center" wrapText="1"/>
    </xf>
    <xf numFmtId="2" fontId="23" fillId="0" borderId="20" xfId="0" applyNumberFormat="1" applyFont="1" applyBorder="1" applyAlignment="1">
      <alignment horizontal="center" vertical="center" wrapText="1"/>
    </xf>
    <xf numFmtId="2" fontId="22" fillId="0" borderId="22" xfId="0" applyNumberFormat="1" applyFont="1" applyBorder="1" applyAlignment="1">
      <alignment horizontal="center" vertical="center" wrapText="1"/>
    </xf>
    <xf numFmtId="2" fontId="22" fillId="0" borderId="51" xfId="0" applyNumberFormat="1" applyFont="1" applyBorder="1" applyAlignment="1">
      <alignment horizontal="center" vertical="center" wrapText="1"/>
    </xf>
    <xf numFmtId="2" fontId="22" fillId="0" borderId="23" xfId="0" applyNumberFormat="1" applyFont="1" applyBorder="1" applyAlignment="1">
      <alignment horizontal="center" vertical="center" wrapText="1"/>
    </xf>
    <xf numFmtId="0" fontId="6" fillId="0" borderId="21" xfId="0" applyFont="1" applyBorder="1" applyAlignment="1">
      <alignment horizontal="right" vertical="center" wrapText="1"/>
    </xf>
    <xf numFmtId="0" fontId="6" fillId="0" borderId="22" xfId="0" applyFont="1" applyBorder="1" applyAlignment="1">
      <alignment horizontal="right" vertical="center" wrapText="1"/>
    </xf>
    <xf numFmtId="0" fontId="6" fillId="0" borderId="33" xfId="0" applyFont="1" applyBorder="1" applyAlignment="1">
      <alignment horizontal="right" vertical="center" wrapText="1"/>
    </xf>
    <xf numFmtId="0" fontId="6" fillId="0" borderId="32" xfId="0" applyFont="1" applyBorder="1" applyAlignment="1">
      <alignment horizontal="right" vertical="center" wrapText="1"/>
    </xf>
    <xf numFmtId="165" fontId="6" fillId="0" borderId="29" xfId="0" applyNumberFormat="1" applyFont="1" applyBorder="1" applyAlignment="1">
      <alignment horizontal="center" vertical="center" wrapText="1"/>
    </xf>
    <xf numFmtId="165" fontId="6" fillId="0" borderId="30" xfId="0" applyNumberFormat="1" applyFont="1" applyBorder="1" applyAlignment="1">
      <alignment horizontal="center" vertical="center" wrapText="1"/>
    </xf>
    <xf numFmtId="165" fontId="6" fillId="0" borderId="34" xfId="0" applyNumberFormat="1" applyFont="1" applyBorder="1" applyAlignment="1">
      <alignment horizontal="center" vertical="center" wrapText="1"/>
    </xf>
    <xf numFmtId="0" fontId="30" fillId="0" borderId="4" xfId="0" applyFont="1" applyBorder="1" applyAlignment="1">
      <alignment horizontal="center" vertical="center" textRotation="90" wrapText="1"/>
    </xf>
    <xf numFmtId="0" fontId="18" fillId="8" borderId="29" xfId="0" applyFont="1" applyFill="1" applyBorder="1" applyAlignment="1">
      <alignment horizontal="center" vertical="center" wrapText="1"/>
    </xf>
    <xf numFmtId="0" fontId="18" fillId="8" borderId="30" xfId="0" applyFont="1" applyFill="1" applyBorder="1" applyAlignment="1">
      <alignment horizontal="center" vertical="center" wrapText="1"/>
    </xf>
    <xf numFmtId="0" fontId="18" fillId="8" borderId="31" xfId="0" applyFont="1" applyFill="1" applyBorder="1" applyAlignment="1">
      <alignment horizontal="center" vertical="center" wrapText="1"/>
    </xf>
    <xf numFmtId="0" fontId="30" fillId="0" borderId="27" xfId="0" applyFont="1" applyBorder="1" applyAlignment="1">
      <alignment horizontal="center" vertical="center" textRotation="90" wrapText="1"/>
    </xf>
    <xf numFmtId="0" fontId="30" fillId="0" borderId="24" xfId="0" applyFont="1" applyBorder="1" applyAlignment="1">
      <alignment horizontal="center" vertical="center" textRotation="90" wrapText="1"/>
    </xf>
    <xf numFmtId="0" fontId="30" fillId="0" borderId="3" xfId="0" applyFont="1" applyBorder="1" applyAlignment="1">
      <alignment horizontal="center" vertical="center" textRotation="90" wrapText="1"/>
    </xf>
  </cellXfs>
  <cellStyles count="2">
    <cellStyle name="Lien hypertexte" xfId="1" builtinId="8"/>
    <cellStyle name="Normal" xfId="0" builtinId="0"/>
  </cellStyles>
  <dxfs count="62">
    <dxf>
      <fill>
        <patternFill>
          <bgColor theme="9" tint="0.39994506668294322"/>
        </patternFill>
      </fill>
      <border>
        <vertical/>
        <horizontal/>
      </border>
    </dxf>
    <dxf>
      <fill>
        <patternFill>
          <bgColor theme="9" tint="0.39994506668294322"/>
        </patternFill>
      </fill>
      <border>
        <vertical/>
        <horizontal/>
      </border>
    </dxf>
    <dxf>
      <fill>
        <patternFill>
          <bgColor theme="9" tint="0.39994506668294322"/>
        </patternFill>
      </fill>
      <border>
        <vertical/>
        <horizontal/>
      </border>
    </dxf>
    <dxf>
      <fill>
        <patternFill>
          <bgColor theme="9" tint="0.39994506668294322"/>
        </patternFill>
      </fill>
      <border>
        <vertical/>
        <horizontal/>
      </border>
    </dxf>
    <dxf>
      <fill>
        <patternFill>
          <bgColor theme="9" tint="0.39994506668294322"/>
        </patternFill>
      </fill>
      <border>
        <vertical/>
        <horizontal/>
      </border>
    </dxf>
    <dxf>
      <fill>
        <patternFill>
          <bgColor theme="9" tint="0.39994506668294322"/>
        </patternFill>
      </fill>
      <border>
        <vertical/>
        <horizontal/>
      </border>
    </dxf>
    <dxf>
      <fill>
        <patternFill>
          <bgColor theme="9" tint="0.39994506668294322"/>
        </patternFill>
      </fill>
      <border>
        <vertical/>
        <horizontal/>
      </border>
    </dxf>
    <dxf>
      <fill>
        <patternFill>
          <bgColor theme="9" tint="0.39994506668294322"/>
        </patternFill>
      </fill>
      <border>
        <vertical/>
        <horizontal/>
      </border>
    </dxf>
    <dxf>
      <fill>
        <patternFill>
          <bgColor theme="9" tint="0.39994506668294322"/>
        </patternFill>
      </fill>
      <border>
        <vertical/>
        <horizontal/>
      </border>
    </dxf>
    <dxf>
      <font>
        <strike val="0"/>
        <outline val="0"/>
        <shadow val="0"/>
        <u val="none"/>
        <vertAlign val="baseline"/>
        <sz val="14"/>
        <color auto="1"/>
        <name val="Abel Pro"/>
        <scheme val="none"/>
      </font>
      <numFmt numFmtId="164" formatCode="0.0"/>
      <fill>
        <patternFill patternType="none">
          <fgColor indexed="64"/>
          <bgColor auto="1"/>
        </patternFill>
      </fill>
      <alignment horizontal="center" vertical="center" textRotation="0" wrapText="1" indent="0" justifyLastLine="0" shrinkToFit="0" readingOrder="0"/>
      <border diagonalUp="0" diagonalDown="0">
        <left style="thin">
          <color theme="5" tint="-0.249977111117893"/>
        </left>
        <right style="thin">
          <color theme="5" tint="-0.249977111117893"/>
        </right>
        <top style="thin">
          <color theme="5" tint="-0.249977111117893"/>
        </top>
        <bottom style="thin">
          <color theme="5" tint="-0.249977111117893"/>
        </bottom>
      </border>
    </dxf>
    <dxf>
      <font>
        <b/>
        <i val="0"/>
        <strike val="0"/>
        <condense val="0"/>
        <extend val="0"/>
        <outline val="0"/>
        <shadow val="0"/>
        <u val="none"/>
        <vertAlign val="baseline"/>
        <sz val="10"/>
        <color auto="1"/>
        <name val="Abel Pro"/>
        <scheme val="none"/>
      </font>
      <numFmt numFmtId="0" formatCode="General"/>
      <fill>
        <patternFill patternType="solid">
          <fgColor indexed="64"/>
          <bgColor theme="0"/>
        </patternFill>
      </fill>
      <alignment horizontal="center" vertical="center" textRotation="0" wrapText="1" indent="0" justifyLastLine="0" shrinkToFit="0" readingOrder="0"/>
    </dxf>
    <dxf>
      <font>
        <b/>
        <strike val="0"/>
        <outline val="0"/>
        <shadow val="0"/>
        <u val="none"/>
        <vertAlign val="baseline"/>
        <sz val="10"/>
        <color auto="1"/>
        <name val="Abel Pro"/>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theme="5" tint="-0.249977111117893"/>
        </right>
        <top style="thin">
          <color auto="1"/>
        </top>
        <bottom style="thin">
          <color auto="1"/>
        </bottom>
      </border>
    </dxf>
    <dxf>
      <font>
        <b/>
        <strike val="0"/>
        <outline val="0"/>
        <shadow val="0"/>
        <u val="none"/>
        <vertAlign val="baseline"/>
        <sz val="10"/>
        <color auto="1"/>
        <name val="Abel Pro"/>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strike val="0"/>
        <outline val="0"/>
        <shadow val="0"/>
        <u val="none"/>
        <vertAlign val="baseline"/>
        <sz val="10"/>
        <color auto="1"/>
        <name val="Abel Pro"/>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strike val="0"/>
        <outline val="0"/>
        <shadow val="0"/>
        <u val="none"/>
        <vertAlign val="baseline"/>
        <sz val="10"/>
        <color auto="1"/>
        <name val="Abel Pro"/>
        <scheme val="none"/>
      </font>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strike val="0"/>
        <outline val="0"/>
        <shadow val="0"/>
        <u val="none"/>
        <vertAlign val="baseline"/>
        <sz val="14"/>
        <color auto="1"/>
        <name val="Abel Pro"/>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0"/>
        <color auto="1"/>
        <name val="Abel Pro"/>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dxf>
    <dxf>
      <border>
        <bottom style="thin">
          <color rgb="FF000000"/>
        </bottom>
      </border>
    </dxf>
    <dxf>
      <font>
        <b/>
        <strike val="0"/>
        <outline val="0"/>
        <shadow val="0"/>
        <u val="none"/>
        <vertAlign val="baseline"/>
        <sz val="12"/>
        <color theme="1"/>
        <name val="Abel Pro"/>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0"/>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strike val="0"/>
        <outline val="0"/>
        <shadow val="0"/>
        <u val="none"/>
        <vertAlign val="baseline"/>
        <sz val="10"/>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strike val="0"/>
        <outline val="0"/>
        <shadow val="0"/>
        <u val="none"/>
        <vertAlign val="baseline"/>
        <sz val="14"/>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dxf>
    <dxf>
      <border>
        <bottom style="thin">
          <color rgb="FF000000"/>
        </bottom>
      </border>
    </dxf>
    <dxf>
      <font>
        <b/>
        <strike val="0"/>
        <outline val="0"/>
        <shadow val="0"/>
        <u val="none"/>
        <vertAlign val="baseline"/>
        <sz val="12"/>
        <color theme="1"/>
        <name val="Abel Pro"/>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0"/>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strike val="0"/>
        <outline val="0"/>
        <shadow val="0"/>
        <u val="none"/>
        <vertAlign val="baseline"/>
        <sz val="10"/>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strike val="0"/>
        <outline val="0"/>
        <shadow val="0"/>
        <u val="none"/>
        <vertAlign val="baseline"/>
        <sz val="14"/>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dxf>
    <dxf>
      <border>
        <bottom style="thin">
          <color rgb="FF000000"/>
        </bottom>
      </border>
    </dxf>
    <dxf>
      <font>
        <b/>
        <strike val="0"/>
        <outline val="0"/>
        <shadow val="0"/>
        <u val="none"/>
        <vertAlign val="baseline"/>
        <sz val="12"/>
        <color theme="1"/>
        <name val="Abel Pro"/>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0"/>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strike val="0"/>
        <outline val="0"/>
        <shadow val="0"/>
        <u val="none"/>
        <vertAlign val="baseline"/>
        <sz val="10"/>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strike val="0"/>
        <outline val="0"/>
        <shadow val="0"/>
        <u val="none"/>
        <vertAlign val="baseline"/>
        <sz val="14"/>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dxf>
    <dxf>
      <border>
        <bottom style="thin">
          <color rgb="FF000000"/>
        </bottom>
      </border>
    </dxf>
    <dxf>
      <font>
        <b/>
        <strike val="0"/>
        <outline val="0"/>
        <shadow val="0"/>
        <u val="none"/>
        <vertAlign val="baseline"/>
        <sz val="12"/>
        <color theme="1"/>
        <name val="Abel Pro"/>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0"/>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strike val="0"/>
        <outline val="0"/>
        <shadow val="0"/>
        <u val="none"/>
        <vertAlign val="baseline"/>
        <sz val="10"/>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strike val="0"/>
        <outline val="0"/>
        <shadow val="0"/>
        <u val="none"/>
        <vertAlign val="baseline"/>
        <sz val="14"/>
        <color auto="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bel Pro"/>
        <scheme val="none"/>
      </font>
      <alignment horizontal="center" vertical="center" textRotation="0" wrapText="1" indent="0" justifyLastLine="0" shrinkToFit="0" readingOrder="0"/>
    </dxf>
    <dxf>
      <border>
        <bottom style="thin">
          <color rgb="FF000000"/>
        </bottom>
      </border>
    </dxf>
    <dxf>
      <font>
        <b/>
        <strike val="0"/>
        <outline val="0"/>
        <shadow val="0"/>
        <u val="none"/>
        <vertAlign val="baseline"/>
        <sz val="12"/>
        <color theme="1"/>
        <name val="Abel Pro"/>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0"/>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strike val="0"/>
        <outline val="0"/>
        <shadow val="0"/>
        <u val="none"/>
        <vertAlign val="baseline"/>
        <sz val="12"/>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2"/>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4"/>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strike val="0"/>
        <outline val="0"/>
        <shadow val="0"/>
        <u val="none"/>
        <vertAlign val="baseline"/>
        <sz val="10"/>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strike val="0"/>
        <outline val="0"/>
        <shadow val="0"/>
        <u val="none"/>
        <vertAlign val="baseline"/>
        <sz val="10"/>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strike val="0"/>
        <outline val="0"/>
        <shadow val="0"/>
        <u val="none"/>
        <vertAlign val="baseline"/>
        <sz val="16"/>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bel Pro"/>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theme="1"/>
        <name val="Abel Pro"/>
        <scheme val="none"/>
      </font>
      <fill>
        <patternFill>
          <fgColor indexed="64"/>
          <bgColor theme="0"/>
        </patternFill>
      </fill>
      <alignment horizontal="center" vertical="center" textRotation="0" wrapText="1" indent="0" justifyLastLine="0" shrinkToFit="0" readingOrder="0"/>
    </dxf>
    <dxf>
      <border>
        <bottom style="thin">
          <color indexed="64"/>
        </bottom>
      </border>
    </dxf>
    <dxf>
      <font>
        <b/>
        <strike val="0"/>
        <outline val="0"/>
        <shadow val="0"/>
        <u val="none"/>
        <vertAlign val="baseline"/>
        <sz val="12"/>
        <color theme="1"/>
        <name val="Abel Pro"/>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D25500"/>
      <color rgb="FF33993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600" b="1"/>
              <a:t>NIVEAU INITIAL DE COMPETENCE  BIM CIM TIM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1"/>
          <c:order val="0"/>
          <c:tx>
            <c:strRef>
              <c:f>'SYNTHESE INITIALE'!$G$44</c:f>
              <c:strCache>
                <c:ptCount val="1"/>
                <c:pt idx="0">
                  <c:v>MOA</c:v>
                </c:pt>
              </c:strCache>
            </c:strRef>
          </c:tx>
          <c:spPr>
            <a:solidFill>
              <a:schemeClr val="accent2"/>
            </a:solidFill>
            <a:ln>
              <a:noFill/>
            </a:ln>
            <a:effectLst/>
          </c:spPr>
          <c:invertIfNegative val="0"/>
          <c:cat>
            <c:strRef>
              <c:extLst>
                <c:ext xmlns:c15="http://schemas.microsoft.com/office/drawing/2012/chart" uri="{02D57815-91ED-43cb-92C2-25804820EDAC}">
                  <c15:fullRef>
                    <c15:sqref>'SYNTHESE INITIALE'!$E$45:$F$50</c15:sqref>
                  </c15:fullRef>
                </c:ext>
              </c:extLst>
              <c:f>'SYNTHESE INITIALE'!$E$46:$F$50</c:f>
              <c:strCache>
                <c:ptCount val="5"/>
                <c:pt idx="0">
                  <c:v>QUALITE URBAINE ET ARCHITECTURALE</c:v>
                </c:pt>
                <c:pt idx="1">
                  <c:v>ETUDE PREALABLE / DIAGNOSTIQUE TERRITOIRE</c:v>
                </c:pt>
                <c:pt idx="2">
                  <c:v>CONCEPTION / REALISATION</c:v>
                </c:pt>
                <c:pt idx="3">
                  <c:v>EXPLOITATION</c:v>
                </c:pt>
                <c:pt idx="4">
                  <c:v>COMMUNICATION</c:v>
                </c:pt>
              </c:strCache>
            </c:strRef>
          </c:cat>
          <c:val>
            <c:numRef>
              <c:extLst>
                <c:ext xmlns:c15="http://schemas.microsoft.com/office/drawing/2012/chart" uri="{02D57815-91ED-43cb-92C2-25804820EDAC}">
                  <c15:fullRef>
                    <c15:sqref>'SYNTHESE INITIALE'!$G$45:$G$50</c15:sqref>
                  </c15:fullRef>
                </c:ext>
              </c:extLst>
              <c:f>'SYNTHESE INITIALE'!$G$46:$G$50</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1-47B1-4E9F-BAEF-EA42B5EE9133}"/>
            </c:ext>
          </c:extLst>
        </c:ser>
        <c:ser>
          <c:idx val="2"/>
          <c:order val="1"/>
          <c:tx>
            <c:strRef>
              <c:f>'SYNTHESE INITIALE'!$H$44</c:f>
              <c:strCache>
                <c:ptCount val="1"/>
                <c:pt idx="0">
                  <c:v>ETS</c:v>
                </c:pt>
              </c:strCache>
            </c:strRef>
          </c:tx>
          <c:spPr>
            <a:solidFill>
              <a:schemeClr val="accent3"/>
            </a:solidFill>
            <a:ln>
              <a:noFill/>
            </a:ln>
            <a:effectLst/>
          </c:spPr>
          <c:invertIfNegative val="0"/>
          <c:cat>
            <c:strRef>
              <c:extLst>
                <c:ext xmlns:c15="http://schemas.microsoft.com/office/drawing/2012/chart" uri="{02D57815-91ED-43cb-92C2-25804820EDAC}">
                  <c15:fullRef>
                    <c15:sqref>'SYNTHESE INITIALE'!$E$45:$F$50</c15:sqref>
                  </c15:fullRef>
                </c:ext>
              </c:extLst>
              <c:f>'SYNTHESE INITIALE'!$E$46:$F$50</c:f>
              <c:strCache>
                <c:ptCount val="5"/>
                <c:pt idx="0">
                  <c:v>QUALITE URBAINE ET ARCHITECTURALE</c:v>
                </c:pt>
                <c:pt idx="1">
                  <c:v>ETUDE PREALABLE / DIAGNOSTIQUE TERRITOIRE</c:v>
                </c:pt>
                <c:pt idx="2">
                  <c:v>CONCEPTION / REALISATION</c:v>
                </c:pt>
                <c:pt idx="3">
                  <c:v>EXPLOITATION</c:v>
                </c:pt>
                <c:pt idx="4">
                  <c:v>COMMUNICATION</c:v>
                </c:pt>
              </c:strCache>
            </c:strRef>
          </c:cat>
          <c:val>
            <c:numRef>
              <c:extLst>
                <c:ext xmlns:c15="http://schemas.microsoft.com/office/drawing/2012/chart" uri="{02D57815-91ED-43cb-92C2-25804820EDAC}">
                  <c15:fullRef>
                    <c15:sqref>'SYNTHESE INITIALE'!$H$45:$H$50</c15:sqref>
                  </c15:fullRef>
                </c:ext>
              </c:extLst>
              <c:f>'SYNTHESE INITIALE'!$H$46:$H$50</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47B1-4E9F-BAEF-EA42B5EE9133}"/>
            </c:ext>
          </c:extLst>
        </c:ser>
        <c:ser>
          <c:idx val="3"/>
          <c:order val="2"/>
          <c:tx>
            <c:strRef>
              <c:f>'SYNTHESE INITIALE'!$I$44</c:f>
              <c:strCache>
                <c:ptCount val="1"/>
                <c:pt idx="0">
                  <c:v>MOE</c:v>
                </c:pt>
              </c:strCache>
            </c:strRef>
          </c:tx>
          <c:spPr>
            <a:solidFill>
              <a:schemeClr val="accent4"/>
            </a:solidFill>
            <a:ln>
              <a:noFill/>
            </a:ln>
            <a:effectLst/>
          </c:spPr>
          <c:invertIfNegative val="0"/>
          <c:cat>
            <c:strRef>
              <c:extLst>
                <c:ext xmlns:c15="http://schemas.microsoft.com/office/drawing/2012/chart" uri="{02D57815-91ED-43cb-92C2-25804820EDAC}">
                  <c15:fullRef>
                    <c15:sqref>'SYNTHESE INITIALE'!$E$45:$F$50</c15:sqref>
                  </c15:fullRef>
                </c:ext>
              </c:extLst>
              <c:f>'SYNTHESE INITIALE'!$E$46:$F$50</c:f>
              <c:strCache>
                <c:ptCount val="5"/>
                <c:pt idx="0">
                  <c:v>QUALITE URBAINE ET ARCHITECTURALE</c:v>
                </c:pt>
                <c:pt idx="1">
                  <c:v>ETUDE PREALABLE / DIAGNOSTIQUE TERRITOIRE</c:v>
                </c:pt>
                <c:pt idx="2">
                  <c:v>CONCEPTION / REALISATION</c:v>
                </c:pt>
                <c:pt idx="3">
                  <c:v>EXPLOITATION</c:v>
                </c:pt>
                <c:pt idx="4">
                  <c:v>COMMUNICATION</c:v>
                </c:pt>
              </c:strCache>
            </c:strRef>
          </c:cat>
          <c:val>
            <c:numRef>
              <c:extLst>
                <c:ext xmlns:c15="http://schemas.microsoft.com/office/drawing/2012/chart" uri="{02D57815-91ED-43cb-92C2-25804820EDAC}">
                  <c15:fullRef>
                    <c15:sqref>'SYNTHESE INITIALE'!$I$45:$I$50</c15:sqref>
                  </c15:fullRef>
                </c:ext>
              </c:extLst>
              <c:f>'SYNTHESE INITIALE'!$I$46:$I$50</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3-47B1-4E9F-BAEF-EA42B5EE9133}"/>
            </c:ext>
          </c:extLst>
        </c:ser>
        <c:ser>
          <c:idx val="4"/>
          <c:order val="3"/>
          <c:tx>
            <c:strRef>
              <c:f>'SYNTHESE INITIALE'!$J$44</c:f>
              <c:strCache>
                <c:ptCount val="1"/>
                <c:pt idx="0">
                  <c:v>BET</c:v>
                </c:pt>
              </c:strCache>
            </c:strRef>
          </c:tx>
          <c:spPr>
            <a:solidFill>
              <a:schemeClr val="accent5"/>
            </a:solidFill>
            <a:ln>
              <a:noFill/>
            </a:ln>
            <a:effectLst/>
          </c:spPr>
          <c:invertIfNegative val="0"/>
          <c:cat>
            <c:strRef>
              <c:extLst>
                <c:ext xmlns:c15="http://schemas.microsoft.com/office/drawing/2012/chart" uri="{02D57815-91ED-43cb-92C2-25804820EDAC}">
                  <c15:fullRef>
                    <c15:sqref>'SYNTHESE INITIALE'!$E$45:$F$50</c15:sqref>
                  </c15:fullRef>
                </c:ext>
              </c:extLst>
              <c:f>'SYNTHESE INITIALE'!$E$46:$F$50</c:f>
              <c:strCache>
                <c:ptCount val="5"/>
                <c:pt idx="0">
                  <c:v>QUALITE URBAINE ET ARCHITECTURALE</c:v>
                </c:pt>
                <c:pt idx="1">
                  <c:v>ETUDE PREALABLE / DIAGNOSTIQUE TERRITOIRE</c:v>
                </c:pt>
                <c:pt idx="2">
                  <c:v>CONCEPTION / REALISATION</c:v>
                </c:pt>
                <c:pt idx="3">
                  <c:v>EXPLOITATION</c:v>
                </c:pt>
                <c:pt idx="4">
                  <c:v>COMMUNICATION</c:v>
                </c:pt>
              </c:strCache>
            </c:strRef>
          </c:cat>
          <c:val>
            <c:numRef>
              <c:extLst>
                <c:ext xmlns:c15="http://schemas.microsoft.com/office/drawing/2012/chart" uri="{02D57815-91ED-43cb-92C2-25804820EDAC}">
                  <c15:fullRef>
                    <c15:sqref>'SYNTHESE INITIALE'!$J$45:$J$50</c15:sqref>
                  </c15:fullRef>
                </c:ext>
              </c:extLst>
              <c:f>'SYNTHESE INITIALE'!$J$46:$J$50</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4-47B1-4E9F-BAEF-EA42B5EE9133}"/>
            </c:ext>
          </c:extLst>
        </c:ser>
        <c:dLbls>
          <c:showLegendKey val="0"/>
          <c:showVal val="0"/>
          <c:showCatName val="0"/>
          <c:showSerName val="0"/>
          <c:showPercent val="0"/>
          <c:showBubbleSize val="0"/>
        </c:dLbls>
        <c:gapWidth val="219"/>
        <c:overlap val="-27"/>
        <c:axId val="1029360159"/>
        <c:axId val="956199023"/>
      </c:barChart>
      <c:catAx>
        <c:axId val="1029360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56199023"/>
        <c:crosses val="autoZero"/>
        <c:auto val="1"/>
        <c:lblAlgn val="ctr"/>
        <c:lblOffset val="100"/>
        <c:noMultiLvlLbl val="0"/>
      </c:catAx>
      <c:valAx>
        <c:axId val="956199023"/>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293601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sz="1600" b="1"/>
              <a:t>NIVEAU INITIAL DE COMPETENCE BIM CIM TIM</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2578530190550183"/>
          <c:y val="8.5365176193679435E-2"/>
          <c:w val="0.75473470581458213"/>
          <c:h val="0.90309038203169945"/>
        </c:manualLayout>
      </c:layout>
      <c:radarChart>
        <c:radarStyle val="marker"/>
        <c:varyColors val="0"/>
        <c:ser>
          <c:idx val="9"/>
          <c:order val="0"/>
          <c:tx>
            <c:strRef>
              <c:f>'SYNTHESE INITIALE'!$G$7</c:f>
              <c:strCache>
                <c:ptCount val="1"/>
                <c:pt idx="0">
                  <c:v>MOA</c:v>
                </c:pt>
              </c:strCache>
            </c:strRef>
          </c:tx>
          <c:spPr>
            <a:ln w="28575" cap="rnd">
              <a:solidFill>
                <a:schemeClr val="accent4">
                  <a:lumMod val="60000"/>
                </a:schemeClr>
              </a:solidFill>
              <a:round/>
            </a:ln>
            <a:effectLst/>
          </c:spPr>
          <c:marker>
            <c:symbol val="none"/>
          </c:marker>
          <c:cat>
            <c:strRef>
              <c:f>'SYNTHESE INITIALE'!$D$9:$D$42</c:f>
              <c:strCache>
                <c:ptCount val="34"/>
                <c:pt idx="0">
                  <c:v>0011</c:v>
                </c:pt>
                <c:pt idx="1">
                  <c:v>0012</c:v>
                </c:pt>
                <c:pt idx="2">
                  <c:v>0013</c:v>
                </c:pt>
                <c:pt idx="3">
                  <c:v>0021</c:v>
                </c:pt>
                <c:pt idx="4">
                  <c:v>0022</c:v>
                </c:pt>
                <c:pt idx="5">
                  <c:v>0023</c:v>
                </c:pt>
                <c:pt idx="6">
                  <c:v>0024</c:v>
                </c:pt>
                <c:pt idx="7">
                  <c:v>0031</c:v>
                </c:pt>
                <c:pt idx="8">
                  <c:v>0032</c:v>
                </c:pt>
                <c:pt idx="9">
                  <c:v>0033</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strCache>
            </c:strRef>
          </c:cat>
          <c:val>
            <c:numRef>
              <c:f>'SYNTHESE INITIALE'!$G$9:$G$42</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9-D379-4BA4-9DAC-3E145FEB149F}"/>
            </c:ext>
          </c:extLst>
        </c:ser>
        <c:ser>
          <c:idx val="0"/>
          <c:order val="1"/>
          <c:tx>
            <c:strRef>
              <c:f>'SYNTHESE INITIALE'!$H$7</c:f>
              <c:strCache>
                <c:ptCount val="1"/>
                <c:pt idx="0">
                  <c:v>ETS</c:v>
                </c:pt>
              </c:strCache>
            </c:strRef>
          </c:tx>
          <c:spPr>
            <a:ln w="28575" cap="rnd">
              <a:solidFill>
                <a:schemeClr val="accent1"/>
              </a:solidFill>
              <a:round/>
            </a:ln>
            <a:effectLst/>
          </c:spPr>
          <c:marker>
            <c:symbol val="none"/>
          </c:marker>
          <c:cat>
            <c:strRef>
              <c:f>'SYNTHESE INITIALE'!$D$9:$D$42</c:f>
              <c:strCache>
                <c:ptCount val="34"/>
                <c:pt idx="0">
                  <c:v>0011</c:v>
                </c:pt>
                <c:pt idx="1">
                  <c:v>0012</c:v>
                </c:pt>
                <c:pt idx="2">
                  <c:v>0013</c:v>
                </c:pt>
                <c:pt idx="3">
                  <c:v>0021</c:v>
                </c:pt>
                <c:pt idx="4">
                  <c:v>0022</c:v>
                </c:pt>
                <c:pt idx="5">
                  <c:v>0023</c:v>
                </c:pt>
                <c:pt idx="6">
                  <c:v>0024</c:v>
                </c:pt>
                <c:pt idx="7">
                  <c:v>0031</c:v>
                </c:pt>
                <c:pt idx="8">
                  <c:v>0032</c:v>
                </c:pt>
                <c:pt idx="9">
                  <c:v>0033</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strCache>
            </c:strRef>
          </c:cat>
          <c:val>
            <c:numRef>
              <c:f>'SYNTHESE INITIALE'!$H$9:$H$42</c:f>
              <c:numCache>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A-D379-4BA4-9DAC-3E145FEB149F}"/>
            </c:ext>
          </c:extLst>
        </c:ser>
        <c:ser>
          <c:idx val="1"/>
          <c:order val="2"/>
          <c:tx>
            <c:strRef>
              <c:f>'SYNTHESE INITIALE'!$I$7</c:f>
              <c:strCache>
                <c:ptCount val="1"/>
                <c:pt idx="0">
                  <c:v>MOE</c:v>
                </c:pt>
              </c:strCache>
            </c:strRef>
          </c:tx>
          <c:spPr>
            <a:ln w="28575" cap="rnd">
              <a:solidFill>
                <a:schemeClr val="accent2"/>
              </a:solidFill>
              <a:round/>
            </a:ln>
            <a:effectLst/>
          </c:spPr>
          <c:marker>
            <c:symbol val="none"/>
          </c:marker>
          <c:cat>
            <c:strRef>
              <c:f>'SYNTHESE INITIALE'!$D$9:$D$42</c:f>
              <c:strCache>
                <c:ptCount val="34"/>
                <c:pt idx="0">
                  <c:v>0011</c:v>
                </c:pt>
                <c:pt idx="1">
                  <c:v>0012</c:v>
                </c:pt>
                <c:pt idx="2">
                  <c:v>0013</c:v>
                </c:pt>
                <c:pt idx="3">
                  <c:v>0021</c:v>
                </c:pt>
                <c:pt idx="4">
                  <c:v>0022</c:v>
                </c:pt>
                <c:pt idx="5">
                  <c:v>0023</c:v>
                </c:pt>
                <c:pt idx="6">
                  <c:v>0024</c:v>
                </c:pt>
                <c:pt idx="7">
                  <c:v>0031</c:v>
                </c:pt>
                <c:pt idx="8">
                  <c:v>0032</c:v>
                </c:pt>
                <c:pt idx="9">
                  <c:v>0033</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strCache>
            </c:strRef>
          </c:cat>
          <c:val>
            <c:numRef>
              <c:f>'SYNTHESE INITIALE'!$I$9:$I$42</c:f>
              <c:numCache>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B-D379-4BA4-9DAC-3E145FEB149F}"/>
            </c:ext>
          </c:extLst>
        </c:ser>
        <c:ser>
          <c:idx val="2"/>
          <c:order val="3"/>
          <c:tx>
            <c:strRef>
              <c:f>'SYNTHESE INITIALE'!$J$7</c:f>
              <c:strCache>
                <c:ptCount val="1"/>
                <c:pt idx="0">
                  <c:v>BET</c:v>
                </c:pt>
              </c:strCache>
            </c:strRef>
          </c:tx>
          <c:spPr>
            <a:ln w="28575" cap="rnd">
              <a:solidFill>
                <a:schemeClr val="accent3"/>
              </a:solidFill>
              <a:round/>
            </a:ln>
            <a:effectLst/>
          </c:spPr>
          <c:marker>
            <c:symbol val="none"/>
          </c:marker>
          <c:cat>
            <c:strRef>
              <c:f>'SYNTHESE INITIALE'!$D$9:$D$42</c:f>
              <c:strCache>
                <c:ptCount val="34"/>
                <c:pt idx="0">
                  <c:v>0011</c:v>
                </c:pt>
                <c:pt idx="1">
                  <c:v>0012</c:v>
                </c:pt>
                <c:pt idx="2">
                  <c:v>0013</c:v>
                </c:pt>
                <c:pt idx="3">
                  <c:v>0021</c:v>
                </c:pt>
                <c:pt idx="4">
                  <c:v>0022</c:v>
                </c:pt>
                <c:pt idx="5">
                  <c:v>0023</c:v>
                </c:pt>
                <c:pt idx="6">
                  <c:v>0024</c:v>
                </c:pt>
                <c:pt idx="7">
                  <c:v>0031</c:v>
                </c:pt>
                <c:pt idx="8">
                  <c:v>0032</c:v>
                </c:pt>
                <c:pt idx="9">
                  <c:v>0033</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strCache>
            </c:strRef>
          </c:cat>
          <c:val>
            <c:numRef>
              <c:f>'SYNTHESE INITIALE'!$J$9:$J$42</c:f>
              <c:numCache>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C-D379-4BA4-9DAC-3E145FEB149F}"/>
            </c:ext>
          </c:extLst>
        </c:ser>
        <c:dLbls>
          <c:showLegendKey val="0"/>
          <c:showVal val="0"/>
          <c:showCatName val="0"/>
          <c:showSerName val="0"/>
          <c:showPercent val="0"/>
          <c:showBubbleSize val="0"/>
        </c:dLbls>
        <c:axId val="1029367359"/>
        <c:axId val="1135738527"/>
      </c:radarChart>
      <c:catAx>
        <c:axId val="10293673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35738527"/>
        <c:crosses val="autoZero"/>
        <c:auto val="1"/>
        <c:lblAlgn val="ctr"/>
        <c:lblOffset val="100"/>
        <c:noMultiLvlLbl val="0"/>
      </c:catAx>
      <c:valAx>
        <c:axId val="1135738527"/>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29367359"/>
        <c:crosses val="autoZero"/>
        <c:crossBetween val="between"/>
        <c:majorUnit val="1"/>
        <c:minorUnit val="0.5"/>
      </c:valAx>
      <c:spPr>
        <a:noFill/>
        <a:ln>
          <a:noFill/>
        </a:ln>
        <a:effectLst/>
      </c:spPr>
    </c:plotArea>
    <c:legend>
      <c:legendPos val="t"/>
      <c:layout>
        <c:manualLayout>
          <c:xMode val="edge"/>
          <c:yMode val="edge"/>
          <c:x val="0.27428318429829462"/>
          <c:y val="0.96872869283150687"/>
          <c:w val="0.56392193811104308"/>
          <c:h val="3.127171308100178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394766</xdr:colOff>
      <xdr:row>7</xdr:row>
      <xdr:rowOff>13611</xdr:rowOff>
    </xdr:from>
    <xdr:to>
      <xdr:col>7</xdr:col>
      <xdr:colOff>77168</xdr:colOff>
      <xdr:row>13</xdr:row>
      <xdr:rowOff>203349</xdr:rowOff>
    </xdr:to>
    <xdr:pic>
      <xdr:nvPicPr>
        <xdr:cNvPr id="5" name="Image 4">
          <a:extLst>
            <a:ext uri="{FF2B5EF4-FFF2-40B4-BE49-F238E27FC236}">
              <a16:creationId xmlns:a16="http://schemas.microsoft.com/office/drawing/2014/main" id="{B2E2FC01-0702-4195-AA50-9362307FF416}"/>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394766" y="3129647"/>
          <a:ext cx="6404331" cy="2339666"/>
        </a:xfrm>
        <a:prstGeom prst="rect">
          <a:avLst/>
        </a:prstGeom>
      </xdr:spPr>
    </xdr:pic>
    <xdr:clientData/>
  </xdr:twoCellAnchor>
  <xdr:twoCellAnchor>
    <xdr:from>
      <xdr:col>12</xdr:col>
      <xdr:colOff>57150</xdr:colOff>
      <xdr:row>12</xdr:row>
      <xdr:rowOff>180896</xdr:rowOff>
    </xdr:from>
    <xdr:to>
      <xdr:col>13</xdr:col>
      <xdr:colOff>672353</xdr:colOff>
      <xdr:row>12</xdr:row>
      <xdr:rowOff>183697</xdr:rowOff>
    </xdr:to>
    <xdr:cxnSp macro="">
      <xdr:nvCxnSpPr>
        <xdr:cNvPr id="2" name="Connecteur droit 1">
          <a:extLst>
            <a:ext uri="{FF2B5EF4-FFF2-40B4-BE49-F238E27FC236}">
              <a16:creationId xmlns:a16="http://schemas.microsoft.com/office/drawing/2014/main" id="{B9FA92FC-745B-49B2-A9A7-3DAE27609407}"/>
            </a:ext>
          </a:extLst>
        </xdr:cNvPr>
        <xdr:cNvCxnSpPr/>
      </xdr:nvCxnSpPr>
      <xdr:spPr>
        <a:xfrm flipV="1">
          <a:off x="21529221" y="3827610"/>
          <a:ext cx="1145882" cy="2801"/>
        </a:xfrm>
        <a:prstGeom prst="line">
          <a:avLst/>
        </a:prstGeom>
        <a:ln w="38100"/>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672354</xdr:colOff>
      <xdr:row>12</xdr:row>
      <xdr:rowOff>180895</xdr:rowOff>
    </xdr:from>
    <xdr:to>
      <xdr:col>13</xdr:col>
      <xdr:colOff>683559</xdr:colOff>
      <xdr:row>13</xdr:row>
      <xdr:rowOff>161285</xdr:rowOff>
    </xdr:to>
    <xdr:cxnSp macro="">
      <xdr:nvCxnSpPr>
        <xdr:cNvPr id="3" name="Connecteur droit avec flèche 2">
          <a:extLst>
            <a:ext uri="{FF2B5EF4-FFF2-40B4-BE49-F238E27FC236}">
              <a16:creationId xmlns:a16="http://schemas.microsoft.com/office/drawing/2014/main" id="{7395EF13-D1C8-4B06-BB8E-E97BE35036BF}"/>
            </a:ext>
          </a:extLst>
        </xdr:cNvPr>
        <xdr:cNvCxnSpPr/>
      </xdr:nvCxnSpPr>
      <xdr:spPr>
        <a:xfrm>
          <a:off x="22675104" y="3827609"/>
          <a:ext cx="11205" cy="293355"/>
        </a:xfrm>
        <a:prstGeom prst="straightConnector1">
          <a:avLst/>
        </a:prstGeom>
        <a:ln w="38100">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0</xdr:colOff>
      <xdr:row>0</xdr:row>
      <xdr:rowOff>748393</xdr:rowOff>
    </xdr:from>
    <xdr:to>
      <xdr:col>14</xdr:col>
      <xdr:colOff>0</xdr:colOff>
      <xdr:row>11</xdr:row>
      <xdr:rowOff>24492</xdr:rowOff>
    </xdr:to>
    <xdr:sp macro="" textlink="">
      <xdr:nvSpPr>
        <xdr:cNvPr id="4" name="Rectangle 3">
          <a:extLst>
            <a:ext uri="{FF2B5EF4-FFF2-40B4-BE49-F238E27FC236}">
              <a16:creationId xmlns:a16="http://schemas.microsoft.com/office/drawing/2014/main" id="{20A558B0-F156-4FCF-9C18-0A6742B043EA}"/>
            </a:ext>
          </a:extLst>
        </xdr:cNvPr>
        <xdr:cNvSpPr/>
      </xdr:nvSpPr>
      <xdr:spPr>
        <a:xfrm>
          <a:off x="7756071" y="748393"/>
          <a:ext cx="16274143" cy="3426278"/>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12</xdr:col>
      <xdr:colOff>504825</xdr:colOff>
      <xdr:row>13</xdr:row>
      <xdr:rowOff>705969</xdr:rowOff>
    </xdr:from>
    <xdr:to>
      <xdr:col>14</xdr:col>
      <xdr:colOff>0</xdr:colOff>
      <xdr:row>49</xdr:row>
      <xdr:rowOff>44824</xdr:rowOff>
    </xdr:to>
    <xdr:sp macro="" textlink="">
      <xdr:nvSpPr>
        <xdr:cNvPr id="7" name="Rectangle 6">
          <a:extLst>
            <a:ext uri="{FF2B5EF4-FFF2-40B4-BE49-F238E27FC236}">
              <a16:creationId xmlns:a16="http://schemas.microsoft.com/office/drawing/2014/main" id="{EC89952F-917A-4675-A4BA-48AC607ABCB2}"/>
            </a:ext>
          </a:extLst>
        </xdr:cNvPr>
        <xdr:cNvSpPr/>
      </xdr:nvSpPr>
      <xdr:spPr>
        <a:xfrm>
          <a:off x="15924119" y="5031440"/>
          <a:ext cx="1798544" cy="22691913"/>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1</xdr:col>
      <xdr:colOff>2399154</xdr:colOff>
      <xdr:row>3</xdr:row>
      <xdr:rowOff>4425</xdr:rowOff>
    </xdr:to>
    <xdr:pic>
      <xdr:nvPicPr>
        <xdr:cNvPr id="4" name="Image 3">
          <a:extLst>
            <a:ext uri="{FF2B5EF4-FFF2-40B4-BE49-F238E27FC236}">
              <a16:creationId xmlns:a16="http://schemas.microsoft.com/office/drawing/2014/main" id="{933B33FA-A656-4EC2-B99C-A7B7C5F772C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247775" y="133350"/>
          <a:ext cx="2399154" cy="918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304800</xdr:colOff>
      <xdr:row>0</xdr:row>
      <xdr:rowOff>233666</xdr:rowOff>
    </xdr:from>
    <xdr:to>
      <xdr:col>4</xdr:col>
      <xdr:colOff>1438276</xdr:colOff>
      <xdr:row>6</xdr:row>
      <xdr:rowOff>62622</xdr:rowOff>
    </xdr:to>
    <xdr:pic>
      <xdr:nvPicPr>
        <xdr:cNvPr id="3" name="Image 2">
          <a:extLst>
            <a:ext uri="{FF2B5EF4-FFF2-40B4-BE49-F238E27FC236}">
              <a16:creationId xmlns:a16="http://schemas.microsoft.com/office/drawing/2014/main" id="{0F379D9A-2A70-43C8-9425-5F065A321602}"/>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304800" y="233666"/>
          <a:ext cx="3781426" cy="1448206"/>
        </a:xfrm>
        <a:prstGeom prst="rect">
          <a:avLst/>
        </a:prstGeom>
      </xdr:spPr>
    </xdr:pic>
    <xdr:clientData/>
  </xdr:twoCellAnchor>
  <xdr:twoCellAnchor>
    <xdr:from>
      <xdr:col>5</xdr:col>
      <xdr:colOff>1952624</xdr:colOff>
      <xdr:row>8</xdr:row>
      <xdr:rowOff>0</xdr:rowOff>
    </xdr:from>
    <xdr:to>
      <xdr:col>7</xdr:col>
      <xdr:colOff>38099</xdr:colOff>
      <xdr:row>43</xdr:row>
      <xdr:rowOff>38100</xdr:rowOff>
    </xdr:to>
    <xdr:sp macro="" textlink="">
      <xdr:nvSpPr>
        <xdr:cNvPr id="5" name="Rectangle 4">
          <a:extLst>
            <a:ext uri="{FF2B5EF4-FFF2-40B4-BE49-F238E27FC236}">
              <a16:creationId xmlns:a16="http://schemas.microsoft.com/office/drawing/2014/main" id="{ECA72C9D-825E-46B8-B604-EF2D6784CB31}"/>
            </a:ext>
          </a:extLst>
        </xdr:cNvPr>
        <xdr:cNvSpPr/>
      </xdr:nvSpPr>
      <xdr:spPr>
        <a:xfrm>
          <a:off x="12649199" y="2076450"/>
          <a:ext cx="2047875" cy="24193500"/>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8039100</xdr:colOff>
      <xdr:row>2</xdr:row>
      <xdr:rowOff>280148</xdr:rowOff>
    </xdr:from>
    <xdr:to>
      <xdr:col>6</xdr:col>
      <xdr:colOff>1971675</xdr:colOff>
      <xdr:row>6</xdr:row>
      <xdr:rowOff>19050</xdr:rowOff>
    </xdr:to>
    <xdr:sp macro="" textlink="">
      <xdr:nvSpPr>
        <xdr:cNvPr id="7" name="Rectangle 6">
          <a:extLst>
            <a:ext uri="{FF2B5EF4-FFF2-40B4-BE49-F238E27FC236}">
              <a16:creationId xmlns:a16="http://schemas.microsoft.com/office/drawing/2014/main" id="{D8492688-993E-4E5D-8671-B0FE7A2791BC}"/>
            </a:ext>
          </a:extLst>
        </xdr:cNvPr>
        <xdr:cNvSpPr/>
      </xdr:nvSpPr>
      <xdr:spPr>
        <a:xfrm>
          <a:off x="10694894" y="806824"/>
          <a:ext cx="3961840" cy="848285"/>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8031256</xdr:colOff>
      <xdr:row>0</xdr:row>
      <xdr:rowOff>209550</xdr:rowOff>
    </xdr:from>
    <xdr:to>
      <xdr:col>6</xdr:col>
      <xdr:colOff>1968873</xdr:colOff>
      <xdr:row>2</xdr:row>
      <xdr:rowOff>19050</xdr:rowOff>
    </xdr:to>
    <xdr:sp macro="" textlink="">
      <xdr:nvSpPr>
        <xdr:cNvPr id="9" name="Rectangle 8">
          <a:extLst>
            <a:ext uri="{FF2B5EF4-FFF2-40B4-BE49-F238E27FC236}">
              <a16:creationId xmlns:a16="http://schemas.microsoft.com/office/drawing/2014/main" id="{CA671346-F064-48C0-87F0-EC9BF62443FB}"/>
            </a:ext>
          </a:extLst>
        </xdr:cNvPr>
        <xdr:cNvSpPr/>
      </xdr:nvSpPr>
      <xdr:spPr>
        <a:xfrm>
          <a:off x="10687050" y="209550"/>
          <a:ext cx="3966882" cy="336176"/>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304800</xdr:colOff>
      <xdr:row>0</xdr:row>
      <xdr:rowOff>233666</xdr:rowOff>
    </xdr:from>
    <xdr:to>
      <xdr:col>4</xdr:col>
      <xdr:colOff>1438276</xdr:colOff>
      <xdr:row>6</xdr:row>
      <xdr:rowOff>62622</xdr:rowOff>
    </xdr:to>
    <xdr:pic>
      <xdr:nvPicPr>
        <xdr:cNvPr id="2" name="Image 1">
          <a:extLst>
            <a:ext uri="{FF2B5EF4-FFF2-40B4-BE49-F238E27FC236}">
              <a16:creationId xmlns:a16="http://schemas.microsoft.com/office/drawing/2014/main" id="{EE918A07-76D3-4468-8C0E-652201BB678A}"/>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304800" y="233666"/>
          <a:ext cx="3781426" cy="1448206"/>
        </a:xfrm>
        <a:prstGeom prst="rect">
          <a:avLst/>
        </a:prstGeom>
      </xdr:spPr>
    </xdr:pic>
    <xdr:clientData/>
  </xdr:twoCellAnchor>
  <xdr:twoCellAnchor>
    <xdr:from>
      <xdr:col>5</xdr:col>
      <xdr:colOff>1952624</xdr:colOff>
      <xdr:row>8</xdr:row>
      <xdr:rowOff>0</xdr:rowOff>
    </xdr:from>
    <xdr:to>
      <xdr:col>7</xdr:col>
      <xdr:colOff>38099</xdr:colOff>
      <xdr:row>43</xdr:row>
      <xdr:rowOff>38100</xdr:rowOff>
    </xdr:to>
    <xdr:sp macro="" textlink="">
      <xdr:nvSpPr>
        <xdr:cNvPr id="3" name="Rectangle 2">
          <a:extLst>
            <a:ext uri="{FF2B5EF4-FFF2-40B4-BE49-F238E27FC236}">
              <a16:creationId xmlns:a16="http://schemas.microsoft.com/office/drawing/2014/main" id="{1E38FFEF-E068-4DB8-A01E-8896F6768BE8}"/>
            </a:ext>
          </a:extLst>
        </xdr:cNvPr>
        <xdr:cNvSpPr/>
      </xdr:nvSpPr>
      <xdr:spPr>
        <a:xfrm>
          <a:off x="12649199" y="2076450"/>
          <a:ext cx="2047875" cy="24193500"/>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0</xdr:colOff>
      <xdr:row>2</xdr:row>
      <xdr:rowOff>266700</xdr:rowOff>
    </xdr:from>
    <xdr:to>
      <xdr:col>7</xdr:col>
      <xdr:colOff>0</xdr:colOff>
      <xdr:row>6</xdr:row>
      <xdr:rowOff>19050</xdr:rowOff>
    </xdr:to>
    <xdr:sp macro="" textlink="">
      <xdr:nvSpPr>
        <xdr:cNvPr id="4" name="Rectangle 3">
          <a:extLst>
            <a:ext uri="{FF2B5EF4-FFF2-40B4-BE49-F238E27FC236}">
              <a16:creationId xmlns:a16="http://schemas.microsoft.com/office/drawing/2014/main" id="{03C85173-3718-458B-8FF7-E985B1FB7747}"/>
            </a:ext>
          </a:extLst>
        </xdr:cNvPr>
        <xdr:cNvSpPr/>
      </xdr:nvSpPr>
      <xdr:spPr>
        <a:xfrm>
          <a:off x="10696575" y="790575"/>
          <a:ext cx="3962400" cy="847725"/>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0</xdr:colOff>
      <xdr:row>0</xdr:row>
      <xdr:rowOff>200025</xdr:rowOff>
    </xdr:from>
    <xdr:to>
      <xdr:col>7</xdr:col>
      <xdr:colOff>0</xdr:colOff>
      <xdr:row>2</xdr:row>
      <xdr:rowOff>9525</xdr:rowOff>
    </xdr:to>
    <xdr:sp macro="" textlink="">
      <xdr:nvSpPr>
        <xdr:cNvPr id="5" name="Rectangle 4">
          <a:extLst>
            <a:ext uri="{FF2B5EF4-FFF2-40B4-BE49-F238E27FC236}">
              <a16:creationId xmlns:a16="http://schemas.microsoft.com/office/drawing/2014/main" id="{E96D70FD-5E8E-482D-B3D2-F42B238A8FAD}"/>
            </a:ext>
          </a:extLst>
        </xdr:cNvPr>
        <xdr:cNvSpPr/>
      </xdr:nvSpPr>
      <xdr:spPr>
        <a:xfrm>
          <a:off x="10696575" y="200025"/>
          <a:ext cx="3962400" cy="333375"/>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674594</xdr:colOff>
      <xdr:row>2</xdr:row>
      <xdr:rowOff>87990</xdr:rowOff>
    </xdr:from>
    <xdr:to>
      <xdr:col>4</xdr:col>
      <xdr:colOff>1808070</xdr:colOff>
      <xdr:row>7</xdr:row>
      <xdr:rowOff>219505</xdr:rowOff>
    </xdr:to>
    <xdr:pic>
      <xdr:nvPicPr>
        <xdr:cNvPr id="2" name="Image 1">
          <a:extLst>
            <a:ext uri="{FF2B5EF4-FFF2-40B4-BE49-F238E27FC236}">
              <a16:creationId xmlns:a16="http://schemas.microsoft.com/office/drawing/2014/main" id="{1269A1B6-8BA2-4B87-A125-A7B6528EC80A}"/>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674594" y="614666"/>
          <a:ext cx="3789270" cy="1465015"/>
        </a:xfrm>
        <a:prstGeom prst="rect">
          <a:avLst/>
        </a:prstGeom>
      </xdr:spPr>
    </xdr:pic>
    <xdr:clientData/>
  </xdr:twoCellAnchor>
  <xdr:twoCellAnchor>
    <xdr:from>
      <xdr:col>5</xdr:col>
      <xdr:colOff>1952624</xdr:colOff>
      <xdr:row>8</xdr:row>
      <xdr:rowOff>0</xdr:rowOff>
    </xdr:from>
    <xdr:to>
      <xdr:col>7</xdr:col>
      <xdr:colOff>38099</xdr:colOff>
      <xdr:row>43</xdr:row>
      <xdr:rowOff>38100</xdr:rowOff>
    </xdr:to>
    <xdr:sp macro="" textlink="">
      <xdr:nvSpPr>
        <xdr:cNvPr id="3" name="Rectangle 2">
          <a:extLst>
            <a:ext uri="{FF2B5EF4-FFF2-40B4-BE49-F238E27FC236}">
              <a16:creationId xmlns:a16="http://schemas.microsoft.com/office/drawing/2014/main" id="{3B462C1A-775C-435C-A7B4-032ECF0D7EA8}"/>
            </a:ext>
          </a:extLst>
        </xdr:cNvPr>
        <xdr:cNvSpPr/>
      </xdr:nvSpPr>
      <xdr:spPr>
        <a:xfrm>
          <a:off x="12649199" y="2076450"/>
          <a:ext cx="2047875" cy="24193500"/>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0</xdr:colOff>
      <xdr:row>2</xdr:row>
      <xdr:rowOff>266700</xdr:rowOff>
    </xdr:from>
    <xdr:to>
      <xdr:col>7</xdr:col>
      <xdr:colOff>0</xdr:colOff>
      <xdr:row>6</xdr:row>
      <xdr:rowOff>19050</xdr:rowOff>
    </xdr:to>
    <xdr:sp macro="" textlink="">
      <xdr:nvSpPr>
        <xdr:cNvPr id="4" name="Rectangle 3">
          <a:extLst>
            <a:ext uri="{FF2B5EF4-FFF2-40B4-BE49-F238E27FC236}">
              <a16:creationId xmlns:a16="http://schemas.microsoft.com/office/drawing/2014/main" id="{2F3C0B4B-1D43-42AB-A7D7-B11305C6DC39}"/>
            </a:ext>
          </a:extLst>
        </xdr:cNvPr>
        <xdr:cNvSpPr/>
      </xdr:nvSpPr>
      <xdr:spPr>
        <a:xfrm>
          <a:off x="10696575" y="790575"/>
          <a:ext cx="3962400" cy="847725"/>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0</xdr:colOff>
      <xdr:row>0</xdr:row>
      <xdr:rowOff>200025</xdr:rowOff>
    </xdr:from>
    <xdr:to>
      <xdr:col>7</xdr:col>
      <xdr:colOff>0</xdr:colOff>
      <xdr:row>2</xdr:row>
      <xdr:rowOff>9525</xdr:rowOff>
    </xdr:to>
    <xdr:sp macro="" textlink="">
      <xdr:nvSpPr>
        <xdr:cNvPr id="5" name="Rectangle 4">
          <a:extLst>
            <a:ext uri="{FF2B5EF4-FFF2-40B4-BE49-F238E27FC236}">
              <a16:creationId xmlns:a16="http://schemas.microsoft.com/office/drawing/2014/main" id="{BAF6A6C8-122E-4281-A68F-32F656AFB97C}"/>
            </a:ext>
          </a:extLst>
        </xdr:cNvPr>
        <xdr:cNvSpPr/>
      </xdr:nvSpPr>
      <xdr:spPr>
        <a:xfrm>
          <a:off x="10696575" y="200025"/>
          <a:ext cx="3962400" cy="333375"/>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697006</xdr:colOff>
      <xdr:row>2</xdr:row>
      <xdr:rowOff>65578</xdr:rowOff>
    </xdr:from>
    <xdr:to>
      <xdr:col>4</xdr:col>
      <xdr:colOff>1830482</xdr:colOff>
      <xdr:row>7</xdr:row>
      <xdr:rowOff>197093</xdr:rowOff>
    </xdr:to>
    <xdr:pic>
      <xdr:nvPicPr>
        <xdr:cNvPr id="2" name="Image 1">
          <a:extLst>
            <a:ext uri="{FF2B5EF4-FFF2-40B4-BE49-F238E27FC236}">
              <a16:creationId xmlns:a16="http://schemas.microsoft.com/office/drawing/2014/main" id="{95802E4F-D298-4A85-8E78-E81C8C4B24FD}"/>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697006" y="592254"/>
          <a:ext cx="3789270" cy="1465015"/>
        </a:xfrm>
        <a:prstGeom prst="rect">
          <a:avLst/>
        </a:prstGeom>
      </xdr:spPr>
    </xdr:pic>
    <xdr:clientData/>
  </xdr:twoCellAnchor>
  <xdr:twoCellAnchor>
    <xdr:from>
      <xdr:col>5</xdr:col>
      <xdr:colOff>1952624</xdr:colOff>
      <xdr:row>8</xdr:row>
      <xdr:rowOff>0</xdr:rowOff>
    </xdr:from>
    <xdr:to>
      <xdr:col>7</xdr:col>
      <xdr:colOff>38099</xdr:colOff>
      <xdr:row>43</xdr:row>
      <xdr:rowOff>38100</xdr:rowOff>
    </xdr:to>
    <xdr:sp macro="" textlink="">
      <xdr:nvSpPr>
        <xdr:cNvPr id="3" name="Rectangle 2">
          <a:extLst>
            <a:ext uri="{FF2B5EF4-FFF2-40B4-BE49-F238E27FC236}">
              <a16:creationId xmlns:a16="http://schemas.microsoft.com/office/drawing/2014/main" id="{B1EC5A71-2225-4214-B03E-1F95F85CE72F}"/>
            </a:ext>
          </a:extLst>
        </xdr:cNvPr>
        <xdr:cNvSpPr/>
      </xdr:nvSpPr>
      <xdr:spPr>
        <a:xfrm>
          <a:off x="12649199" y="2076450"/>
          <a:ext cx="2047875" cy="24193500"/>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0</xdr:colOff>
      <xdr:row>2</xdr:row>
      <xdr:rowOff>266700</xdr:rowOff>
    </xdr:from>
    <xdr:to>
      <xdr:col>7</xdr:col>
      <xdr:colOff>0</xdr:colOff>
      <xdr:row>6</xdr:row>
      <xdr:rowOff>19050</xdr:rowOff>
    </xdr:to>
    <xdr:sp macro="" textlink="">
      <xdr:nvSpPr>
        <xdr:cNvPr id="4" name="Rectangle 3">
          <a:extLst>
            <a:ext uri="{FF2B5EF4-FFF2-40B4-BE49-F238E27FC236}">
              <a16:creationId xmlns:a16="http://schemas.microsoft.com/office/drawing/2014/main" id="{DAB701D3-0A37-4633-9D37-961A390E03BC}"/>
            </a:ext>
          </a:extLst>
        </xdr:cNvPr>
        <xdr:cNvSpPr/>
      </xdr:nvSpPr>
      <xdr:spPr>
        <a:xfrm>
          <a:off x="10696575" y="790575"/>
          <a:ext cx="3962400" cy="847725"/>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0</xdr:colOff>
      <xdr:row>0</xdr:row>
      <xdr:rowOff>200025</xdr:rowOff>
    </xdr:from>
    <xdr:to>
      <xdr:col>7</xdr:col>
      <xdr:colOff>0</xdr:colOff>
      <xdr:row>2</xdr:row>
      <xdr:rowOff>9525</xdr:rowOff>
    </xdr:to>
    <xdr:sp macro="" textlink="">
      <xdr:nvSpPr>
        <xdr:cNvPr id="5" name="Rectangle 4">
          <a:extLst>
            <a:ext uri="{FF2B5EF4-FFF2-40B4-BE49-F238E27FC236}">
              <a16:creationId xmlns:a16="http://schemas.microsoft.com/office/drawing/2014/main" id="{D0363D14-80E0-44C8-A892-FFC938466BDB}"/>
            </a:ext>
          </a:extLst>
        </xdr:cNvPr>
        <xdr:cNvSpPr/>
      </xdr:nvSpPr>
      <xdr:spPr>
        <a:xfrm>
          <a:off x="10696575" y="200025"/>
          <a:ext cx="3962400" cy="333375"/>
        </a:xfrm>
        <a:prstGeom prst="rect">
          <a:avLst/>
        </a:prstGeom>
        <a:no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442473</xdr:colOff>
      <xdr:row>0</xdr:row>
      <xdr:rowOff>227195</xdr:rowOff>
    </xdr:from>
    <xdr:to>
      <xdr:col>4</xdr:col>
      <xdr:colOff>1861298</xdr:colOff>
      <xdr:row>6</xdr:row>
      <xdr:rowOff>22171</xdr:rowOff>
    </xdr:to>
    <xdr:pic>
      <xdr:nvPicPr>
        <xdr:cNvPr id="2" name="Image 1">
          <a:extLst>
            <a:ext uri="{FF2B5EF4-FFF2-40B4-BE49-F238E27FC236}">
              <a16:creationId xmlns:a16="http://schemas.microsoft.com/office/drawing/2014/main" id="{86906D98-40E6-4C9D-8E84-C586CF057D1B}"/>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42473" y="227195"/>
          <a:ext cx="4623707" cy="1778417"/>
        </a:xfrm>
        <a:prstGeom prst="rect">
          <a:avLst/>
        </a:prstGeom>
      </xdr:spPr>
    </xdr:pic>
    <xdr:clientData/>
  </xdr:twoCellAnchor>
  <xdr:twoCellAnchor>
    <xdr:from>
      <xdr:col>2</xdr:col>
      <xdr:colOff>448234</xdr:colOff>
      <xdr:row>51</xdr:row>
      <xdr:rowOff>169207</xdr:rowOff>
    </xdr:from>
    <xdr:to>
      <xdr:col>5</xdr:col>
      <xdr:colOff>381000</xdr:colOff>
      <xdr:row>82</xdr:row>
      <xdr:rowOff>179293</xdr:rowOff>
    </xdr:to>
    <xdr:graphicFrame macro="">
      <xdr:nvGraphicFramePr>
        <xdr:cNvPr id="5" name="Graphique 4">
          <a:extLst>
            <a:ext uri="{FF2B5EF4-FFF2-40B4-BE49-F238E27FC236}">
              <a16:creationId xmlns:a16="http://schemas.microsoft.com/office/drawing/2014/main" id="{284D8E8A-EDE2-1B8E-AEBA-56B31606D0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1109383</xdr:colOff>
      <xdr:row>52</xdr:row>
      <xdr:rowOff>12325</xdr:rowOff>
    </xdr:from>
    <xdr:to>
      <xdr:col>10</xdr:col>
      <xdr:colOff>1098177</xdr:colOff>
      <xdr:row>82</xdr:row>
      <xdr:rowOff>56030</xdr:rowOff>
    </xdr:to>
    <xdr:graphicFrame macro="">
      <xdr:nvGraphicFramePr>
        <xdr:cNvPr id="8" name="Graphique 7">
          <a:extLst>
            <a:ext uri="{FF2B5EF4-FFF2-40B4-BE49-F238E27FC236}">
              <a16:creationId xmlns:a16="http://schemas.microsoft.com/office/drawing/2014/main" id="{F75DF48F-7827-CDF3-5945-06303136DB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Users\guerriero\Downloads\PUCA_BIMetric_Grille1_Maturit&#233;Intervants_V4_B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MOA"/>
      <sheetName val="RésultMOA"/>
      <sheetName val="MOE"/>
      <sheetName val="RésultMOE"/>
      <sheetName val="ENTREP"/>
      <sheetName val="RésultENTREP"/>
      <sheetName val="RésultSYNTHÈSE"/>
      <sheetName val="Listes"/>
      <sheetName val="A propos de "/>
    </sheetNames>
    <sheetDataSet>
      <sheetData sheetId="0"/>
      <sheetData sheetId="1"/>
      <sheetData sheetId="2"/>
      <sheetData sheetId="3"/>
      <sheetData sheetId="4"/>
      <sheetData sheetId="5"/>
      <sheetData sheetId="6"/>
      <sheetData sheetId="7"/>
      <sheetData sheetId="8">
        <row r="2">
          <cell r="E2" t="str">
            <v>Maîtrise d'ouvrage publique</v>
          </cell>
        </row>
        <row r="3">
          <cell r="E3" t="str">
            <v>Maîtrise d'ouvrage privée</v>
          </cell>
        </row>
        <row r="10">
          <cell r="C10" t="str">
            <v>Entreprise générale</v>
          </cell>
        </row>
        <row r="11">
          <cell r="C11" t="str">
            <v>Entreprise HVAC</v>
          </cell>
        </row>
        <row r="12">
          <cell r="C12" t="str">
            <v>Autres entreprises</v>
          </cell>
        </row>
        <row r="16">
          <cell r="A16">
            <v>0</v>
          </cell>
        </row>
        <row r="17">
          <cell r="A17">
            <v>1</v>
          </cell>
        </row>
        <row r="18">
          <cell r="A18">
            <v>2</v>
          </cell>
        </row>
        <row r="19">
          <cell r="A19">
            <v>3</v>
          </cell>
        </row>
        <row r="20">
          <cell r="A20">
            <v>4</v>
          </cell>
          <cell r="C20" t="str">
            <v>Architecte</v>
          </cell>
        </row>
        <row r="21">
          <cell r="A21">
            <v>5</v>
          </cell>
          <cell r="C21" t="str">
            <v>BET structure</v>
          </cell>
        </row>
        <row r="22">
          <cell r="A22" t="str">
            <v>NC</v>
          </cell>
          <cell r="C22" t="str">
            <v>BET thermique</v>
          </cell>
        </row>
        <row r="23">
          <cell r="C23" t="str">
            <v>Autres BET</v>
          </cell>
        </row>
      </sheetData>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406BA8-C511-4A77-9584-599B9BBE78EA}" name="CAS_USAGES" displayName="CAS_USAGES" ref="D15:N49" totalsRowShown="0" headerRowDxfId="61" dataDxfId="59" headerRowBorderDxfId="60" headerRowCellStyle="Normal" dataCellStyle="Normal">
  <autoFilter ref="D15:N49" xr:uid="{D6A6D766-0804-4660-984D-F8D7DB8EBF7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CA326C40-FFA2-484A-9626-ED1129D1CC83}" name="ID" dataDxfId="58" dataCellStyle="Normal"/>
    <tableColumn id="2" xr3:uid="{E54DDD6C-05C3-4A93-86C8-417FD6DD89E5}" name="Cas d’usage" dataDxfId="57" dataCellStyle="Normal"/>
    <tableColumn id="3" xr3:uid="{7527DAFB-F8FF-4BE2-A43B-BDF848BE7A8C}" name="Programmer" dataDxfId="56" dataCellStyle="Normal"/>
    <tableColumn id="4" xr3:uid="{C37605D7-3F07-468B-9D6F-FBB05AAA0600}" name="Concevoir" dataDxfId="55" dataCellStyle="Normal"/>
    <tableColumn id="5" xr3:uid="{2F72F9E4-0A80-40CF-B71C-B2140FC4DD22}" name="Exécuter" dataDxfId="54" dataCellStyle="Normal"/>
    <tableColumn id="6" xr3:uid="{E4BB0289-AF47-44D4-91DA-23FD7038EA38}" name="Gérer" dataDxfId="53" dataCellStyle="Normal"/>
    <tableColumn id="7" xr3:uid="{1045C4F8-E89C-4F0A-B57F-7834196A6017}" name="Processus" dataDxfId="52" dataCellStyle="Normal"/>
    <tableColumn id="12" xr3:uid="{3019F17A-E095-4F2C-B60E-D243689DF2EB}" name="TIM" dataDxfId="51"/>
    <tableColumn id="11" xr3:uid="{52C6F657-6399-4FEB-A2DA-CB20E6EFF518}" name="CIM" dataDxfId="50"/>
    <tableColumn id="8" xr3:uid="{65590916-AF0B-4601-8A3A-B7C80952E57C}" name="BIM" dataDxfId="49" dataCellStyle="Normal"/>
    <tableColumn id="9" xr3:uid="{1E1F8374-593F-40CA-AD56-86BFD3B60998}" name="Cas d'usage traité ?" dataDxfId="48" dataCellStyle="Normal"/>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F7F75A3-A6C0-4896-9921-8AE4865AD15B}" name="CAS_USAGES45" displayName="CAS_USAGES45" ref="D9:G43" totalsRowShown="0" headerRowDxfId="47" dataDxfId="45" headerRowBorderDxfId="46" headerRowCellStyle="Normal" dataCellStyle="Normal">
  <autoFilter ref="D9:G43" xr:uid="{D6A6D766-0804-4660-984D-F8D7DB8EBF79}">
    <filterColumn colId="0" hiddenButton="1"/>
    <filterColumn colId="1" hiddenButton="1"/>
    <filterColumn colId="2" hiddenButton="1"/>
    <filterColumn colId="3" hiddenButton="1"/>
  </autoFilter>
  <tableColumns count="4">
    <tableColumn id="1" xr3:uid="{431CF12D-FA36-4249-97A4-61634BFA4491}" name="ID" dataDxfId="44" dataCellStyle="Normal">
      <calculatedColumnFormula>'CAS D''USAGE RETENUS'!D26</calculatedColumnFormula>
    </tableColumn>
    <tableColumn id="2" xr3:uid="{0C5277D6-BBF0-4010-AA8C-8A9D527A142A}" name="Cas d’usage" dataDxfId="43" dataCellStyle="Normal"/>
    <tableColumn id="9" xr3:uid="{DE88CE06-7CFA-453E-BFFC-531799C0D2EE}" name="Cas d'usage traité" dataDxfId="42" dataCellStyle="Normal">
      <calculatedColumnFormula>'CAS D''USAGE RETENUS'!N26</calculatedColumnFormula>
    </tableColumn>
    <tableColumn id="10" xr3:uid="{3BCD4298-0491-4DA8-8535-0D35AD57E74D}" name="Niveau de maturité (entre 0 et 5)" dataDxfId="41" dataCellStyle="Normal"/>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232C9F9-4F41-4B4D-BD60-EE3D7350A33C}" name="CAS_USAGES456" displayName="CAS_USAGES456" ref="D9:G43" totalsRowShown="0" headerRowDxfId="40" dataDxfId="38" headerRowBorderDxfId="39" headerRowCellStyle="Normal" dataCellStyle="Normal">
  <autoFilter ref="D9:G43" xr:uid="{D6A6D766-0804-4660-984D-F8D7DB8EBF79}">
    <filterColumn colId="0" hiddenButton="1"/>
    <filterColumn colId="1" hiddenButton="1"/>
    <filterColumn colId="2" hiddenButton="1"/>
    <filterColumn colId="3" hiddenButton="1"/>
  </autoFilter>
  <tableColumns count="4">
    <tableColumn id="1" xr3:uid="{F062CBD4-1E6C-4DD8-AB36-84288C261027}" name="ID" dataDxfId="37" dataCellStyle="Normal">
      <calculatedColumnFormula>'CAS D''USAGE RETENUS'!D16</calculatedColumnFormula>
    </tableColumn>
    <tableColumn id="2" xr3:uid="{215408A2-C0EF-4A8C-80A6-22DDB6E6C704}" name="Cas d’usage" dataDxfId="36" dataCellStyle="Normal"/>
    <tableColumn id="9" xr3:uid="{AF326269-6E2E-4498-AD87-85CAAD63E497}" name="Cas d'usage traité" dataDxfId="35" dataCellStyle="Normal">
      <calculatedColumnFormula>'CAS D''USAGE RETENUS'!N16</calculatedColumnFormula>
    </tableColumn>
    <tableColumn id="10" xr3:uid="{0B567245-F11C-4EC8-9170-67E7C607F040}" name="Niveau de maturité (entre 0 et 5)" dataDxfId="34" dataCellStyle="Normal"/>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5BCE39A-5FEA-4D55-955C-82193FD173D4}" name="CAS_USAGES4569" displayName="CAS_USAGES4569" ref="D9:G43" totalsRowShown="0" headerRowDxfId="33" dataDxfId="31" headerRowBorderDxfId="32" headerRowCellStyle="Normal" dataCellStyle="Normal">
  <autoFilter ref="D9:G43" xr:uid="{D6A6D766-0804-4660-984D-F8D7DB8EBF79}">
    <filterColumn colId="0" hiddenButton="1"/>
    <filterColumn colId="1" hiddenButton="1"/>
    <filterColumn colId="2" hiddenButton="1"/>
    <filterColumn colId="3" hiddenButton="1"/>
  </autoFilter>
  <tableColumns count="4">
    <tableColumn id="1" xr3:uid="{B9ED5CE4-163E-43E9-9F0E-CAC67623EBC4}" name="ID" dataDxfId="30" dataCellStyle="Normal">
      <calculatedColumnFormula>'CAS D''USAGE RETENUS'!D16</calculatedColumnFormula>
    </tableColumn>
    <tableColumn id="2" xr3:uid="{865B5DC4-3CCC-4EA9-AE6E-B920F5CD96E4}" name="Cas d’usage" dataDxfId="29" dataCellStyle="Normal"/>
    <tableColumn id="9" xr3:uid="{0DBD6B17-B515-4B6B-AC94-835DA97A338D}" name="Cas d'usage traité" dataDxfId="28" dataCellStyle="Normal">
      <calculatedColumnFormula>'CAS D''USAGE RETENUS'!N16</calculatedColumnFormula>
    </tableColumn>
    <tableColumn id="10" xr3:uid="{052913AB-BCD7-41EB-A108-F61CFB48582B}" name="Niveau de maturité (entre 0 et 5)" dataDxfId="27" dataCellStyle="Normal"/>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6DEB50C-D6F0-490F-AF37-5756003B860E}" name="CAS_USAGES456910" displayName="CAS_USAGES456910" ref="D9:G43" totalsRowShown="0" headerRowDxfId="26" dataDxfId="24" headerRowBorderDxfId="25" headerRowCellStyle="Normal" dataCellStyle="Normal">
  <autoFilter ref="D9:G43" xr:uid="{D6A6D766-0804-4660-984D-F8D7DB8EBF79}">
    <filterColumn colId="0" hiddenButton="1"/>
    <filterColumn colId="1" hiddenButton="1"/>
    <filterColumn colId="2" hiddenButton="1"/>
    <filterColumn colId="3" hiddenButton="1"/>
  </autoFilter>
  <tableColumns count="4">
    <tableColumn id="1" xr3:uid="{7540E4A1-174F-4046-B504-49C029A36B33}" name="ID" dataDxfId="23" dataCellStyle="Normal">
      <calculatedColumnFormula>'CAS D''USAGE RETENUS'!D16</calculatedColumnFormula>
    </tableColumn>
    <tableColumn id="2" xr3:uid="{91609C3D-AAD4-4413-A65E-CF7A56858978}" name="Cas d’usage" dataDxfId="22" dataCellStyle="Normal"/>
    <tableColumn id="9" xr3:uid="{836F4A1C-5208-40B0-9960-405499996B91}" name="Cas d'usage traité" dataDxfId="21" dataCellStyle="Normal">
      <calculatedColumnFormula>'CAS D''USAGE RETENUS'!N16</calculatedColumnFormula>
    </tableColumn>
    <tableColumn id="10" xr3:uid="{9655780E-9A7E-48C8-AAF5-42190A7FFA91}" name="Niveau de maturité (entre 0 et 5)" dataDxfId="20" dataCellStyle="Normal"/>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1D76BD-97AE-40A6-A0C2-4D9922989AEC}" name="CAS_USAGES467" displayName="CAS_USAGES467" ref="D7:K42" totalsRowShown="0" headerRowDxfId="19" dataDxfId="17" headerRowBorderDxfId="18" headerRowCellStyle="Normal" dataCellStyle="Normal">
  <autoFilter ref="D7:K42" xr:uid="{D6A6D766-0804-4660-984D-F8D7DB8EBF7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80FA7B8-1CB8-413D-8D0D-ED0B26634E4B}" name="ID" dataDxfId="16" dataCellStyle="Normal"/>
    <tableColumn id="2" xr3:uid="{3BC56852-3DFC-4538-93AE-6E201F9FAC62}" name="Cas d’usage" dataDxfId="15" dataCellStyle="Normal"/>
    <tableColumn id="9" xr3:uid="{4D2536F0-FE85-4CA5-B765-87FC761C0CEC}" name="Cas d'usage traité ?" dataDxfId="14" dataCellStyle="Normal">
      <calculatedColumnFormula>'CAS D''USAGE RETENUS'!N26</calculatedColumnFormula>
    </tableColumn>
    <tableColumn id="10" xr3:uid="{B0B4523F-95DA-44C2-9833-6685E334BF4A}" name="MOA" dataDxfId="13" dataCellStyle="Normal">
      <calculatedColumnFormula>MOA!G20</calculatedColumnFormula>
    </tableColumn>
    <tableColumn id="3" xr3:uid="{E34A0F0A-E86C-4B86-9880-95B2AEA86135}" name="ETS" dataDxfId="12" dataCellStyle="Normal">
      <calculatedColumnFormula>#REF!</calculatedColumnFormula>
    </tableColumn>
    <tableColumn id="4" xr3:uid="{F289D2FB-6499-47F0-B5A3-F30B67A9C062}" name="MOE" dataDxfId="11" dataCellStyle="Normal">
      <calculatedColumnFormula>#REF!</calculatedColumnFormula>
    </tableColumn>
    <tableColumn id="7" xr3:uid="{B302ED5C-E84C-4247-8907-A4D607E9EE28}" name="BET" dataDxfId="10">
      <calculatedColumnFormula>BET!G9</calculatedColumnFormula>
    </tableColumn>
    <tableColumn id="5" xr3:uid="{A9B6BF10-FC4B-4DEB-8183-C48890E1942F}" name="TOTAL" dataDxfId="9" dataCellStyle="Normal">
      <calculatedColumnFormula>IFERROR(AVERAGEIF(G8:I8,"&lt;&gt;'NC'"),0)</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mailto:mail.mail@mail.fr" TargetMode="External"/><Relationship Id="rId1" Type="http://schemas.openxmlformats.org/officeDocument/2006/relationships/hyperlink" Target="mailto:beton.pierre@jaune.fr"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1B5A-C087-4422-8402-1FEA89B490F7}">
  <sheetPr codeName="Feuil1">
    <tabColor theme="9" tint="-0.249977111117893"/>
    <pageSetUpPr fitToPage="1"/>
  </sheetPr>
  <dimension ref="B1:N49"/>
  <sheetViews>
    <sheetView showGridLines="0" topLeftCell="A31" zoomScale="70" zoomScaleNormal="70" workbookViewId="0">
      <selection activeCell="J27" sqref="J27:J28"/>
    </sheetView>
  </sheetViews>
  <sheetFormatPr baseColWidth="10" defaultRowHeight="18"/>
  <cols>
    <col min="1" max="1" width="8.140625" style="2" customWidth="1"/>
    <col min="2" max="3" width="7.7109375" style="2" customWidth="1"/>
    <col min="4" max="4" width="12.85546875" style="2" customWidth="1"/>
    <col min="5" max="5" width="48.7109375" style="2" customWidth="1"/>
    <col min="6" max="9" width="7.7109375" style="2" customWidth="1"/>
    <col min="10" max="10" width="188.42578125" style="2" customWidth="1"/>
    <col min="11" max="11" width="7.5703125" style="2" customWidth="1"/>
    <col min="12" max="12" width="7.85546875" style="2" customWidth="1"/>
    <col min="13" max="13" width="8" style="2" customWidth="1"/>
    <col min="14" max="14" width="32.140625" style="2" customWidth="1"/>
    <col min="15" max="16384" width="11.42578125" style="2"/>
  </cols>
  <sheetData>
    <row r="1" spans="2:14" ht="62.25" customHeight="1" thickBot="1"/>
    <row r="2" spans="2:14" ht="30" customHeight="1">
      <c r="C2" s="85" t="s">
        <v>92</v>
      </c>
      <c r="D2" s="86"/>
      <c r="E2" s="86"/>
      <c r="F2" s="86"/>
      <c r="G2" s="86"/>
      <c r="H2" s="86"/>
      <c r="I2" s="87"/>
      <c r="J2" s="76" t="s">
        <v>144</v>
      </c>
      <c r="K2" s="77"/>
      <c r="L2" s="77"/>
      <c r="M2" s="77"/>
      <c r="N2" s="78"/>
    </row>
    <row r="3" spans="2:14" ht="27" customHeight="1">
      <c r="C3" s="58" t="s">
        <v>94</v>
      </c>
      <c r="D3" s="59"/>
      <c r="E3" s="59"/>
      <c r="F3" s="59"/>
      <c r="G3" s="59"/>
      <c r="H3" s="59"/>
      <c r="I3" s="59"/>
      <c r="J3" s="61">
        <v>0</v>
      </c>
      <c r="K3" s="62"/>
      <c r="L3" s="62"/>
      <c r="M3" s="62"/>
      <c r="N3" s="63"/>
    </row>
    <row r="4" spans="2:14" ht="27" customHeight="1">
      <c r="C4" s="58" t="s">
        <v>95</v>
      </c>
      <c r="D4" s="59"/>
      <c r="E4" s="59"/>
      <c r="F4" s="59"/>
      <c r="G4" s="59"/>
      <c r="H4" s="59"/>
      <c r="I4" s="60"/>
      <c r="J4" s="61">
        <v>0</v>
      </c>
      <c r="K4" s="62"/>
      <c r="L4" s="62"/>
      <c r="M4" s="62"/>
      <c r="N4" s="63"/>
    </row>
    <row r="5" spans="2:14" ht="27" customHeight="1">
      <c r="C5" s="58" t="s">
        <v>96</v>
      </c>
      <c r="D5" s="59"/>
      <c r="E5" s="59"/>
      <c r="F5" s="59"/>
      <c r="G5" s="59"/>
      <c r="H5" s="59"/>
      <c r="I5" s="60"/>
      <c r="J5" s="61">
        <v>0</v>
      </c>
      <c r="K5" s="62"/>
      <c r="L5" s="62"/>
      <c r="M5" s="62"/>
      <c r="N5" s="63"/>
    </row>
    <row r="6" spans="2:14" ht="27" customHeight="1">
      <c r="C6" s="58" t="s">
        <v>97</v>
      </c>
      <c r="D6" s="59"/>
      <c r="E6" s="59"/>
      <c r="F6" s="59"/>
      <c r="G6" s="59"/>
      <c r="H6" s="59"/>
      <c r="I6" s="59"/>
      <c r="J6" s="79">
        <v>0</v>
      </c>
      <c r="K6" s="79"/>
      <c r="L6" s="79"/>
      <c r="M6" s="79"/>
      <c r="N6" s="80"/>
    </row>
    <row r="7" spans="2:14" ht="45.75" customHeight="1">
      <c r="C7" s="58" t="s">
        <v>69</v>
      </c>
      <c r="D7" s="59"/>
      <c r="E7" s="59"/>
      <c r="F7" s="59"/>
      <c r="G7" s="59"/>
      <c r="H7" s="59"/>
      <c r="I7" s="60"/>
      <c r="J7" s="64" t="s">
        <v>153</v>
      </c>
      <c r="K7" s="65"/>
      <c r="L7" s="65"/>
      <c r="M7" s="65"/>
      <c r="N7" s="66"/>
    </row>
    <row r="8" spans="2:14" ht="45.75" customHeight="1">
      <c r="C8" s="58" t="s">
        <v>109</v>
      </c>
      <c r="D8" s="59"/>
      <c r="E8" s="59"/>
      <c r="F8" s="59"/>
      <c r="G8" s="59"/>
      <c r="H8" s="59"/>
      <c r="I8" s="60"/>
      <c r="J8" s="64" t="s">
        <v>72</v>
      </c>
      <c r="K8" s="65"/>
      <c r="L8" s="65"/>
      <c r="M8" s="65"/>
      <c r="N8" s="66"/>
    </row>
    <row r="9" spans="2:14" ht="34.5" customHeight="1">
      <c r="C9" s="58" t="s">
        <v>70</v>
      </c>
      <c r="D9" s="59"/>
      <c r="E9" s="59"/>
      <c r="F9" s="59"/>
      <c r="G9" s="59"/>
      <c r="H9" s="59"/>
      <c r="I9" s="60"/>
      <c r="J9" s="70" t="s">
        <v>70</v>
      </c>
      <c r="K9" s="71"/>
      <c r="L9" s="71"/>
      <c r="M9" s="71"/>
      <c r="N9" s="72"/>
    </row>
    <row r="10" spans="2:14" ht="26.25" customHeight="1">
      <c r="C10" s="58" t="s">
        <v>71</v>
      </c>
      <c r="D10" s="59"/>
      <c r="E10" s="59"/>
      <c r="F10" s="59"/>
      <c r="G10" s="59"/>
      <c r="H10" s="59"/>
      <c r="I10" s="60"/>
      <c r="J10" s="73" t="s">
        <v>71</v>
      </c>
      <c r="K10" s="74"/>
      <c r="L10" s="74"/>
      <c r="M10" s="74"/>
      <c r="N10" s="75"/>
    </row>
    <row r="11" spans="2:14" ht="23.25" customHeight="1" thickBot="1">
      <c r="C11" s="88" t="s">
        <v>47</v>
      </c>
      <c r="D11" s="89"/>
      <c r="E11" s="89"/>
      <c r="F11" s="89"/>
      <c r="G11" s="89"/>
      <c r="H11" s="89"/>
      <c r="I11" s="90"/>
      <c r="J11" s="67" t="s">
        <v>145</v>
      </c>
      <c r="K11" s="68"/>
      <c r="L11" s="68"/>
      <c r="M11" s="68"/>
      <c r="N11" s="69"/>
    </row>
    <row r="12" spans="2:14" ht="13.5" customHeight="1">
      <c r="D12" s="3"/>
      <c r="E12" s="3"/>
    </row>
    <row r="13" spans="2:14" ht="24.75" customHeight="1">
      <c r="D13" s="91" t="s">
        <v>106</v>
      </c>
      <c r="E13" s="91"/>
      <c r="F13" s="91"/>
      <c r="G13" s="91"/>
      <c r="H13" s="91"/>
      <c r="I13" s="91"/>
      <c r="J13" s="91"/>
      <c r="K13" s="91"/>
      <c r="L13" s="91"/>
    </row>
    <row r="14" spans="2:14" ht="17.25" customHeight="1">
      <c r="C14"/>
      <c r="D14"/>
      <c r="E14"/>
      <c r="F14"/>
      <c r="G14"/>
      <c r="H14"/>
    </row>
    <row r="15" spans="2:14" ht="87.75" customHeight="1">
      <c r="C15" s="1"/>
      <c r="D15" s="16" t="s">
        <v>1</v>
      </c>
      <c r="E15" s="16" t="s">
        <v>138</v>
      </c>
      <c r="F15" s="5" t="s">
        <v>48</v>
      </c>
      <c r="G15" s="5" t="s">
        <v>49</v>
      </c>
      <c r="H15" s="5" t="s">
        <v>50</v>
      </c>
      <c r="I15" s="5" t="s">
        <v>51</v>
      </c>
      <c r="J15" s="36" t="s">
        <v>43</v>
      </c>
      <c r="K15" s="4" t="s">
        <v>52</v>
      </c>
      <c r="L15" s="4" t="s">
        <v>53</v>
      </c>
      <c r="M15" s="4" t="s">
        <v>54</v>
      </c>
      <c r="N15" s="6" t="s">
        <v>152</v>
      </c>
    </row>
    <row r="16" spans="2:14" ht="63.75" customHeight="1">
      <c r="B16" s="81" t="s">
        <v>177</v>
      </c>
      <c r="C16" s="81" t="s">
        <v>123</v>
      </c>
      <c r="D16" s="54" t="s">
        <v>112</v>
      </c>
      <c r="E16" s="38" t="s">
        <v>80</v>
      </c>
      <c r="F16" s="39" t="s">
        <v>57</v>
      </c>
      <c r="G16" s="39" t="s">
        <v>57</v>
      </c>
      <c r="H16" s="39"/>
      <c r="I16" s="39"/>
      <c r="J16" s="40" t="s">
        <v>98</v>
      </c>
      <c r="K16" s="52" t="s">
        <v>57</v>
      </c>
      <c r="L16" s="52" t="s">
        <v>57</v>
      </c>
      <c r="M16" s="52" t="s">
        <v>57</v>
      </c>
      <c r="N16" s="41" t="s">
        <v>62</v>
      </c>
    </row>
    <row r="17" spans="2:14" ht="63.75" customHeight="1">
      <c r="B17" s="81"/>
      <c r="C17" s="81"/>
      <c r="D17" s="54" t="s">
        <v>113</v>
      </c>
      <c r="E17" s="38" t="s">
        <v>81</v>
      </c>
      <c r="F17" s="39" t="s">
        <v>57</v>
      </c>
      <c r="G17" s="39" t="s">
        <v>57</v>
      </c>
      <c r="H17" s="39"/>
      <c r="I17" s="39"/>
      <c r="J17" s="40" t="s">
        <v>128</v>
      </c>
      <c r="K17" s="52" t="s">
        <v>57</v>
      </c>
      <c r="L17" s="52" t="s">
        <v>57</v>
      </c>
      <c r="M17" s="52" t="s">
        <v>57</v>
      </c>
      <c r="N17" s="41" t="s">
        <v>62</v>
      </c>
    </row>
    <row r="18" spans="2:14" ht="63.75" customHeight="1">
      <c r="B18" s="81"/>
      <c r="C18" s="81"/>
      <c r="D18" s="54" t="s">
        <v>114</v>
      </c>
      <c r="E18" s="38" t="s">
        <v>82</v>
      </c>
      <c r="F18" s="39" t="s">
        <v>57</v>
      </c>
      <c r="G18" s="39" t="s">
        <v>57</v>
      </c>
      <c r="H18" s="39"/>
      <c r="I18" s="39"/>
      <c r="J18" s="40" t="s">
        <v>99</v>
      </c>
      <c r="K18" s="52" t="s">
        <v>57</v>
      </c>
      <c r="L18" s="52" t="s">
        <v>57</v>
      </c>
      <c r="M18" s="52" t="s">
        <v>57</v>
      </c>
      <c r="N18" s="41" t="s">
        <v>62</v>
      </c>
    </row>
    <row r="19" spans="2:14" ht="63.75" customHeight="1">
      <c r="B19" s="81"/>
      <c r="C19" s="82" t="s">
        <v>124</v>
      </c>
      <c r="D19" s="54" t="s">
        <v>115</v>
      </c>
      <c r="E19" s="38" t="s">
        <v>83</v>
      </c>
      <c r="F19" s="39" t="s">
        <v>57</v>
      </c>
      <c r="G19" s="39" t="s">
        <v>57</v>
      </c>
      <c r="H19" s="39"/>
      <c r="I19" s="39"/>
      <c r="J19" s="40" t="s">
        <v>100</v>
      </c>
      <c r="K19" s="52" t="s">
        <v>57</v>
      </c>
      <c r="L19" s="52" t="s">
        <v>57</v>
      </c>
      <c r="M19" s="52" t="s">
        <v>57</v>
      </c>
      <c r="N19" s="41" t="s">
        <v>62</v>
      </c>
    </row>
    <row r="20" spans="2:14" ht="63.75" customHeight="1">
      <c r="B20" s="81"/>
      <c r="C20" s="83"/>
      <c r="D20" s="54" t="s">
        <v>116</v>
      </c>
      <c r="E20" s="38" t="s">
        <v>84</v>
      </c>
      <c r="F20" s="39" t="s">
        <v>57</v>
      </c>
      <c r="G20" s="39" t="s">
        <v>57</v>
      </c>
      <c r="H20" s="39"/>
      <c r="I20" s="39"/>
      <c r="J20" s="40" t="s">
        <v>105</v>
      </c>
      <c r="K20" s="52" t="s">
        <v>57</v>
      </c>
      <c r="L20" s="52" t="s">
        <v>57</v>
      </c>
      <c r="M20" s="52" t="s">
        <v>57</v>
      </c>
      <c r="N20" s="41" t="s">
        <v>62</v>
      </c>
    </row>
    <row r="21" spans="2:14" ht="63.75" customHeight="1">
      <c r="B21" s="81"/>
      <c r="C21" s="83"/>
      <c r="D21" s="54" t="s">
        <v>117</v>
      </c>
      <c r="E21" s="38" t="s">
        <v>85</v>
      </c>
      <c r="F21" s="39" t="s">
        <v>57</v>
      </c>
      <c r="G21" s="39" t="s">
        <v>57</v>
      </c>
      <c r="H21" s="39"/>
      <c r="I21" s="39"/>
      <c r="J21" s="40" t="s">
        <v>101</v>
      </c>
      <c r="K21" s="52" t="s">
        <v>57</v>
      </c>
      <c r="L21" s="52" t="s">
        <v>57</v>
      </c>
      <c r="M21" s="52" t="s">
        <v>57</v>
      </c>
      <c r="N21" s="41" t="s">
        <v>62</v>
      </c>
    </row>
    <row r="22" spans="2:14" ht="63.75" customHeight="1">
      <c r="B22" s="81"/>
      <c r="C22" s="84"/>
      <c r="D22" s="54" t="s">
        <v>118</v>
      </c>
      <c r="E22" s="38" t="s">
        <v>110</v>
      </c>
      <c r="F22" s="39" t="s">
        <v>57</v>
      </c>
      <c r="G22" s="39" t="s">
        <v>57</v>
      </c>
      <c r="H22" s="39"/>
      <c r="I22" s="39"/>
      <c r="J22" s="40" t="s">
        <v>102</v>
      </c>
      <c r="K22" s="52" t="s">
        <v>57</v>
      </c>
      <c r="L22" s="52" t="s">
        <v>57</v>
      </c>
      <c r="M22" s="52" t="s">
        <v>57</v>
      </c>
      <c r="N22" s="41" t="s">
        <v>62</v>
      </c>
    </row>
    <row r="23" spans="2:14" ht="63.75" customHeight="1">
      <c r="B23" s="81"/>
      <c r="C23" s="82" t="s">
        <v>111</v>
      </c>
      <c r="D23" s="54" t="s">
        <v>119</v>
      </c>
      <c r="E23" s="38" t="s">
        <v>134</v>
      </c>
      <c r="F23" s="39" t="s">
        <v>57</v>
      </c>
      <c r="G23" s="39" t="s">
        <v>57</v>
      </c>
      <c r="H23" s="39"/>
      <c r="I23" s="39"/>
      <c r="J23" s="40" t="s">
        <v>135</v>
      </c>
      <c r="K23" s="52" t="s">
        <v>57</v>
      </c>
      <c r="L23" s="52" t="s">
        <v>57</v>
      </c>
      <c r="M23" s="52" t="s">
        <v>57</v>
      </c>
      <c r="N23" s="41" t="s">
        <v>62</v>
      </c>
    </row>
    <row r="24" spans="2:14" ht="63.75" customHeight="1">
      <c r="B24" s="81"/>
      <c r="C24" s="83"/>
      <c r="D24" s="54" t="s">
        <v>120</v>
      </c>
      <c r="E24" s="38" t="s">
        <v>87</v>
      </c>
      <c r="F24" s="39" t="s">
        <v>57</v>
      </c>
      <c r="G24" s="39" t="s">
        <v>57</v>
      </c>
      <c r="H24" s="39"/>
      <c r="I24" s="39"/>
      <c r="J24" s="40" t="s">
        <v>103</v>
      </c>
      <c r="K24" s="52" t="s">
        <v>57</v>
      </c>
      <c r="L24" s="52" t="s">
        <v>57</v>
      </c>
      <c r="M24" s="52" t="s">
        <v>57</v>
      </c>
      <c r="N24" s="41" t="s">
        <v>62</v>
      </c>
    </row>
    <row r="25" spans="2:14" ht="63.75" customHeight="1">
      <c r="B25" s="81"/>
      <c r="C25" s="84"/>
      <c r="D25" s="54" t="s">
        <v>121</v>
      </c>
      <c r="E25" s="38" t="s">
        <v>88</v>
      </c>
      <c r="F25" s="39" t="s">
        <v>57</v>
      </c>
      <c r="G25" s="39" t="s">
        <v>57</v>
      </c>
      <c r="H25" s="39"/>
      <c r="I25" s="39"/>
      <c r="J25" s="40" t="s">
        <v>104</v>
      </c>
      <c r="K25" s="52" t="s">
        <v>57</v>
      </c>
      <c r="L25" s="52" t="s">
        <v>57</v>
      </c>
      <c r="M25" s="52" t="s">
        <v>57</v>
      </c>
      <c r="N25" s="41" t="s">
        <v>62</v>
      </c>
    </row>
    <row r="26" spans="2:14" ht="68.25" customHeight="1">
      <c r="B26" s="81" t="s">
        <v>175</v>
      </c>
      <c r="C26" s="81"/>
      <c r="D26" s="55" t="s">
        <v>147</v>
      </c>
      <c r="E26" s="38" t="s">
        <v>56</v>
      </c>
      <c r="F26" s="39" t="s">
        <v>57</v>
      </c>
      <c r="G26" s="39" t="s">
        <v>57</v>
      </c>
      <c r="H26" s="39"/>
      <c r="I26" s="39"/>
      <c r="J26" s="40" t="s">
        <v>3</v>
      </c>
      <c r="K26" s="52" t="s">
        <v>58</v>
      </c>
      <c r="L26" s="52" t="s">
        <v>58</v>
      </c>
      <c r="M26" s="52"/>
      <c r="N26" s="41" t="s">
        <v>59</v>
      </c>
    </row>
    <row r="27" spans="2:14" ht="88.5" customHeight="1">
      <c r="B27" s="81"/>
      <c r="C27" s="81"/>
      <c r="D27" s="55" t="s">
        <v>148</v>
      </c>
      <c r="E27" s="38" t="s">
        <v>5</v>
      </c>
      <c r="F27" s="39" t="s">
        <v>57</v>
      </c>
      <c r="G27" s="39"/>
      <c r="H27" s="39"/>
      <c r="I27" s="39"/>
      <c r="J27" s="40" t="s">
        <v>6</v>
      </c>
      <c r="K27" s="52" t="s">
        <v>58</v>
      </c>
      <c r="L27" s="52" t="s">
        <v>58</v>
      </c>
      <c r="M27" s="52" t="s">
        <v>58</v>
      </c>
      <c r="N27" s="41" t="s">
        <v>59</v>
      </c>
    </row>
    <row r="28" spans="2:14" ht="71.25" customHeight="1">
      <c r="B28" s="81"/>
      <c r="C28" s="81"/>
      <c r="D28" s="55" t="s">
        <v>149</v>
      </c>
      <c r="E28" s="38" t="s">
        <v>7</v>
      </c>
      <c r="F28" s="39" t="s">
        <v>57</v>
      </c>
      <c r="G28" s="39" t="s">
        <v>57</v>
      </c>
      <c r="H28" s="39"/>
      <c r="I28" s="39"/>
      <c r="J28" s="40" t="s">
        <v>129</v>
      </c>
      <c r="K28" s="52" t="s">
        <v>58</v>
      </c>
      <c r="L28" s="52" t="s">
        <v>58</v>
      </c>
      <c r="M28" s="52"/>
      <c r="N28" s="41" t="s">
        <v>59</v>
      </c>
    </row>
    <row r="29" spans="2:14" ht="75" customHeight="1">
      <c r="B29" s="81"/>
      <c r="C29" s="81"/>
      <c r="D29" s="55" t="s">
        <v>150</v>
      </c>
      <c r="E29" s="38" t="s">
        <v>8</v>
      </c>
      <c r="F29" s="39" t="s">
        <v>57</v>
      </c>
      <c r="G29" s="39" t="s">
        <v>57</v>
      </c>
      <c r="H29" s="39"/>
      <c r="I29" s="39"/>
      <c r="J29" s="40" t="s">
        <v>9</v>
      </c>
      <c r="K29" s="52" t="s">
        <v>58</v>
      </c>
      <c r="L29" s="52" t="s">
        <v>58</v>
      </c>
      <c r="M29" s="52"/>
      <c r="N29" s="41" t="s">
        <v>59</v>
      </c>
    </row>
    <row r="30" spans="2:14" ht="72" customHeight="1">
      <c r="B30" s="81" t="s">
        <v>174</v>
      </c>
      <c r="C30" s="81"/>
      <c r="D30" s="55" t="s">
        <v>154</v>
      </c>
      <c r="E30" s="38" t="s">
        <v>10</v>
      </c>
      <c r="F30" s="39" t="s">
        <v>57</v>
      </c>
      <c r="G30" s="39" t="s">
        <v>57</v>
      </c>
      <c r="H30" s="39"/>
      <c r="I30" s="39"/>
      <c r="J30" s="40" t="s">
        <v>11</v>
      </c>
      <c r="K30" s="52" t="s">
        <v>58</v>
      </c>
      <c r="L30" s="52" t="s">
        <v>58</v>
      </c>
      <c r="M30" s="52"/>
      <c r="N30" s="41" t="s">
        <v>59</v>
      </c>
    </row>
    <row r="31" spans="2:14" ht="72" customHeight="1">
      <c r="B31" s="81"/>
      <c r="C31" s="81"/>
      <c r="D31" s="55" t="s">
        <v>155</v>
      </c>
      <c r="E31" s="38" t="s">
        <v>12</v>
      </c>
      <c r="F31" s="39" t="s">
        <v>57</v>
      </c>
      <c r="G31" s="39" t="s">
        <v>57</v>
      </c>
      <c r="H31" s="39" t="s">
        <v>57</v>
      </c>
      <c r="I31" s="39"/>
      <c r="J31" s="40" t="s">
        <v>13</v>
      </c>
      <c r="K31" s="52" t="s">
        <v>58</v>
      </c>
      <c r="L31" s="52" t="s">
        <v>58</v>
      </c>
      <c r="M31" s="52" t="s">
        <v>58</v>
      </c>
      <c r="N31" s="41" t="s">
        <v>59</v>
      </c>
    </row>
    <row r="32" spans="2:14" ht="97.5" customHeight="1">
      <c r="B32" s="81"/>
      <c r="C32" s="81"/>
      <c r="D32" s="55" t="s">
        <v>156</v>
      </c>
      <c r="E32" s="38" t="s">
        <v>14</v>
      </c>
      <c r="F32" s="39" t="s">
        <v>57</v>
      </c>
      <c r="G32" s="39" t="s">
        <v>57</v>
      </c>
      <c r="H32" s="39"/>
      <c r="I32" s="39"/>
      <c r="J32" s="40" t="s">
        <v>66</v>
      </c>
      <c r="K32" s="52" t="s">
        <v>58</v>
      </c>
      <c r="L32" s="52" t="s">
        <v>58</v>
      </c>
      <c r="M32" s="52" t="s">
        <v>58</v>
      </c>
      <c r="N32" s="41" t="s">
        <v>59</v>
      </c>
    </row>
    <row r="33" spans="2:14" ht="56.25" customHeight="1">
      <c r="B33" s="81"/>
      <c r="C33" s="81"/>
      <c r="D33" s="55" t="s">
        <v>157</v>
      </c>
      <c r="E33" s="38" t="s">
        <v>15</v>
      </c>
      <c r="F33" s="39" t="s">
        <v>57</v>
      </c>
      <c r="G33" s="39" t="s">
        <v>57</v>
      </c>
      <c r="H33" s="39" t="s">
        <v>57</v>
      </c>
      <c r="I33" s="39"/>
      <c r="J33" s="40" t="s">
        <v>16</v>
      </c>
      <c r="K33" s="52" t="s">
        <v>58</v>
      </c>
      <c r="L33" s="52" t="s">
        <v>58</v>
      </c>
      <c r="M33" s="52" t="s">
        <v>58</v>
      </c>
      <c r="N33" s="41" t="s">
        <v>59</v>
      </c>
    </row>
    <row r="34" spans="2:14" ht="71.25" customHeight="1">
      <c r="B34" s="81"/>
      <c r="C34" s="81"/>
      <c r="D34" s="55" t="s">
        <v>158</v>
      </c>
      <c r="E34" s="38" t="s">
        <v>140</v>
      </c>
      <c r="F34" s="39" t="s">
        <v>57</v>
      </c>
      <c r="G34" s="39" t="s">
        <v>57</v>
      </c>
      <c r="H34" s="39" t="s">
        <v>57</v>
      </c>
      <c r="I34" s="39" t="s">
        <v>57</v>
      </c>
      <c r="J34" s="40" t="s">
        <v>18</v>
      </c>
      <c r="K34" s="52" t="s">
        <v>58</v>
      </c>
      <c r="L34" s="52" t="s">
        <v>58</v>
      </c>
      <c r="M34" s="52" t="s">
        <v>58</v>
      </c>
      <c r="N34" s="41" t="s">
        <v>62</v>
      </c>
    </row>
    <row r="35" spans="2:14" ht="66" customHeight="1">
      <c r="B35" s="81"/>
      <c r="C35" s="81"/>
      <c r="D35" s="55" t="s">
        <v>159</v>
      </c>
      <c r="E35" s="38" t="s">
        <v>19</v>
      </c>
      <c r="F35" s="39"/>
      <c r="G35" s="39" t="s">
        <v>57</v>
      </c>
      <c r="H35" s="39" t="s">
        <v>57</v>
      </c>
      <c r="I35" s="39" t="s">
        <v>57</v>
      </c>
      <c r="J35" s="40" t="s">
        <v>136</v>
      </c>
      <c r="K35" s="52" t="s">
        <v>58</v>
      </c>
      <c r="L35" s="52" t="s">
        <v>58</v>
      </c>
      <c r="M35" s="52" t="s">
        <v>58</v>
      </c>
      <c r="N35" s="41" t="s">
        <v>59</v>
      </c>
    </row>
    <row r="36" spans="2:14" ht="58.5" customHeight="1">
      <c r="B36" s="81"/>
      <c r="C36" s="81"/>
      <c r="D36" s="55" t="s">
        <v>160</v>
      </c>
      <c r="E36" s="38" t="s">
        <v>20</v>
      </c>
      <c r="F36" s="39" t="s">
        <v>57</v>
      </c>
      <c r="G36" s="39" t="s">
        <v>57</v>
      </c>
      <c r="H36" s="39" t="s">
        <v>57</v>
      </c>
      <c r="I36" s="39"/>
      <c r="J36" s="40" t="s">
        <v>21</v>
      </c>
      <c r="K36" s="52"/>
      <c r="L36" s="52"/>
      <c r="M36" s="52" t="s">
        <v>58</v>
      </c>
      <c r="N36" s="41" t="s">
        <v>59</v>
      </c>
    </row>
    <row r="37" spans="2:14" ht="62.25" customHeight="1">
      <c r="B37" s="81"/>
      <c r="C37" s="81"/>
      <c r="D37" s="55" t="s">
        <v>161</v>
      </c>
      <c r="E37" s="38" t="s">
        <v>139</v>
      </c>
      <c r="F37" s="39" t="s">
        <v>57</v>
      </c>
      <c r="G37" s="39" t="s">
        <v>57</v>
      </c>
      <c r="H37" s="39" t="s">
        <v>57</v>
      </c>
      <c r="I37" s="39" t="s">
        <v>57</v>
      </c>
      <c r="J37" s="40" t="s">
        <v>23</v>
      </c>
      <c r="K37" s="52"/>
      <c r="L37" s="52"/>
      <c r="M37" s="52" t="s">
        <v>58</v>
      </c>
      <c r="N37" s="41" t="s">
        <v>62</v>
      </c>
    </row>
    <row r="38" spans="2:14" ht="68.25" customHeight="1">
      <c r="B38" s="81"/>
      <c r="C38" s="81"/>
      <c r="D38" s="55" t="s">
        <v>162</v>
      </c>
      <c r="E38" s="38" t="s">
        <v>141</v>
      </c>
      <c r="F38" s="39" t="s">
        <v>57</v>
      </c>
      <c r="G38" s="39" t="s">
        <v>57</v>
      </c>
      <c r="H38" s="39" t="s">
        <v>57</v>
      </c>
      <c r="I38" s="39" t="s">
        <v>57</v>
      </c>
      <c r="J38" s="40" t="s">
        <v>25</v>
      </c>
      <c r="K38" s="52"/>
      <c r="L38" s="52"/>
      <c r="M38" s="52" t="s">
        <v>58</v>
      </c>
      <c r="N38" s="41" t="s">
        <v>62</v>
      </c>
    </row>
    <row r="39" spans="2:14" ht="51.75" customHeight="1">
      <c r="B39" s="81"/>
      <c r="C39" s="81"/>
      <c r="D39" s="55" t="s">
        <v>163</v>
      </c>
      <c r="E39" s="38" t="s">
        <v>26</v>
      </c>
      <c r="F39" s="39"/>
      <c r="G39" s="39" t="s">
        <v>57</v>
      </c>
      <c r="H39" s="39" t="s">
        <v>57</v>
      </c>
      <c r="I39" s="39"/>
      <c r="J39" s="40" t="s">
        <v>130</v>
      </c>
      <c r="K39" s="52"/>
      <c r="L39" s="52"/>
      <c r="M39" s="52" t="s">
        <v>58</v>
      </c>
      <c r="N39" s="41" t="s">
        <v>59</v>
      </c>
    </row>
    <row r="40" spans="2:14" ht="69" customHeight="1">
      <c r="B40" s="81"/>
      <c r="C40" s="81"/>
      <c r="D40" s="55" t="s">
        <v>164</v>
      </c>
      <c r="E40" s="38" t="s">
        <v>27</v>
      </c>
      <c r="F40" s="39"/>
      <c r="G40" s="39" t="s">
        <v>57</v>
      </c>
      <c r="H40" s="39" t="s">
        <v>57</v>
      </c>
      <c r="I40" s="39"/>
      <c r="J40" s="40" t="s">
        <v>28</v>
      </c>
      <c r="K40" s="52"/>
      <c r="L40" s="52" t="s">
        <v>58</v>
      </c>
      <c r="M40" s="52" t="s">
        <v>58</v>
      </c>
      <c r="N40" s="41" t="s">
        <v>59</v>
      </c>
    </row>
    <row r="41" spans="2:14" ht="67.5" customHeight="1">
      <c r="B41" s="81"/>
      <c r="C41" s="81"/>
      <c r="D41" s="55" t="s">
        <v>165</v>
      </c>
      <c r="E41" s="38" t="s">
        <v>29</v>
      </c>
      <c r="F41" s="39"/>
      <c r="G41" s="39" t="s">
        <v>57</v>
      </c>
      <c r="H41" s="39"/>
      <c r="I41" s="39"/>
      <c r="J41" s="40" t="s">
        <v>131</v>
      </c>
      <c r="K41" s="52"/>
      <c r="L41" s="52" t="s">
        <v>58</v>
      </c>
      <c r="M41" s="52" t="s">
        <v>58</v>
      </c>
      <c r="N41" s="41" t="s">
        <v>59</v>
      </c>
    </row>
    <row r="42" spans="2:14" ht="81" customHeight="1">
      <c r="B42" s="81"/>
      <c r="C42" s="81"/>
      <c r="D42" s="55" t="s">
        <v>166</v>
      </c>
      <c r="E42" s="38" t="s">
        <v>30</v>
      </c>
      <c r="F42" s="39"/>
      <c r="G42" s="39" t="s">
        <v>57</v>
      </c>
      <c r="H42" s="39" t="s">
        <v>57</v>
      </c>
      <c r="I42" s="39"/>
      <c r="J42" s="40" t="s">
        <v>31</v>
      </c>
      <c r="K42" s="52"/>
      <c r="L42" s="52" t="s">
        <v>58</v>
      </c>
      <c r="M42" s="52" t="s">
        <v>58</v>
      </c>
      <c r="N42" s="41" t="s">
        <v>59</v>
      </c>
    </row>
    <row r="43" spans="2:14" ht="50.25" customHeight="1">
      <c r="B43" s="81"/>
      <c r="C43" s="81"/>
      <c r="D43" s="55" t="s">
        <v>167</v>
      </c>
      <c r="E43" s="38" t="s">
        <v>32</v>
      </c>
      <c r="F43" s="39"/>
      <c r="G43" s="39" t="s">
        <v>57</v>
      </c>
      <c r="H43" s="39" t="s">
        <v>57</v>
      </c>
      <c r="I43" s="39"/>
      <c r="J43" s="40" t="s">
        <v>132</v>
      </c>
      <c r="K43" s="52"/>
      <c r="L43" s="52"/>
      <c r="M43" s="52" t="s">
        <v>58</v>
      </c>
      <c r="N43" s="41" t="s">
        <v>59</v>
      </c>
    </row>
    <row r="44" spans="2:14" ht="78.75" customHeight="1">
      <c r="B44" s="81"/>
      <c r="C44" s="81"/>
      <c r="D44" s="55" t="s">
        <v>168</v>
      </c>
      <c r="E44" s="38" t="s">
        <v>33</v>
      </c>
      <c r="F44" s="39"/>
      <c r="G44" s="39" t="s">
        <v>57</v>
      </c>
      <c r="H44" s="39" t="s">
        <v>57</v>
      </c>
      <c r="I44" s="39"/>
      <c r="J44" s="40" t="s">
        <v>137</v>
      </c>
      <c r="K44" s="52"/>
      <c r="L44" s="52"/>
      <c r="M44" s="52" t="s">
        <v>58</v>
      </c>
      <c r="N44" s="41" t="s">
        <v>59</v>
      </c>
    </row>
    <row r="45" spans="2:14" ht="72" customHeight="1">
      <c r="B45" s="81" t="s">
        <v>34</v>
      </c>
      <c r="C45" s="81"/>
      <c r="D45" s="55" t="s">
        <v>169</v>
      </c>
      <c r="E45" s="38" t="s">
        <v>142</v>
      </c>
      <c r="F45" s="39"/>
      <c r="G45" s="39"/>
      <c r="H45" s="39"/>
      <c r="I45" s="39" t="s">
        <v>57</v>
      </c>
      <c r="J45" s="40" t="s">
        <v>36</v>
      </c>
      <c r="K45" s="52" t="s">
        <v>58</v>
      </c>
      <c r="L45" s="52" t="s">
        <v>58</v>
      </c>
      <c r="M45" s="52" t="s">
        <v>58</v>
      </c>
      <c r="N45" s="41" t="s">
        <v>62</v>
      </c>
    </row>
    <row r="46" spans="2:14" ht="68.25" customHeight="1">
      <c r="B46" s="81"/>
      <c r="C46" s="81"/>
      <c r="D46" s="55" t="s">
        <v>170</v>
      </c>
      <c r="E46" s="38" t="s">
        <v>37</v>
      </c>
      <c r="F46" s="39"/>
      <c r="G46" s="39" t="s">
        <v>57</v>
      </c>
      <c r="H46" s="39" t="s">
        <v>57</v>
      </c>
      <c r="I46" s="39" t="s">
        <v>57</v>
      </c>
      <c r="J46" s="40" t="s">
        <v>38</v>
      </c>
      <c r="K46" s="52"/>
      <c r="L46" s="52" t="s">
        <v>58</v>
      </c>
      <c r="M46" s="52" t="s">
        <v>58</v>
      </c>
      <c r="N46" s="41" t="s">
        <v>59</v>
      </c>
    </row>
    <row r="47" spans="2:14" ht="82.5" customHeight="1">
      <c r="B47" s="81"/>
      <c r="C47" s="81"/>
      <c r="D47" s="55" t="s">
        <v>171</v>
      </c>
      <c r="E47" s="38" t="s">
        <v>39</v>
      </c>
      <c r="F47" s="39"/>
      <c r="G47" s="39"/>
      <c r="H47" s="39"/>
      <c r="I47" s="39" t="s">
        <v>57</v>
      </c>
      <c r="J47" s="40" t="s">
        <v>68</v>
      </c>
      <c r="K47" s="52" t="s">
        <v>58</v>
      </c>
      <c r="L47" s="52" t="s">
        <v>58</v>
      </c>
      <c r="M47" s="52" t="s">
        <v>58</v>
      </c>
      <c r="N47" s="41" t="s">
        <v>59</v>
      </c>
    </row>
    <row r="48" spans="2:14" ht="83.25" customHeight="1">
      <c r="B48" s="81" t="s">
        <v>44</v>
      </c>
      <c r="C48" s="81"/>
      <c r="D48" s="55" t="s">
        <v>172</v>
      </c>
      <c r="E48" s="38" t="s">
        <v>40</v>
      </c>
      <c r="F48" s="39"/>
      <c r="G48" s="39" t="s">
        <v>57</v>
      </c>
      <c r="H48" s="39" t="s">
        <v>57</v>
      </c>
      <c r="I48" s="39" t="s">
        <v>57</v>
      </c>
      <c r="J48" s="40" t="s">
        <v>133</v>
      </c>
      <c r="K48" s="52"/>
      <c r="L48" s="52" t="s">
        <v>58</v>
      </c>
      <c r="M48" s="52" t="s">
        <v>58</v>
      </c>
      <c r="N48" s="41" t="s">
        <v>59</v>
      </c>
    </row>
    <row r="49" spans="2:14" ht="74.25" customHeight="1">
      <c r="B49" s="81"/>
      <c r="C49" s="81"/>
      <c r="D49" s="55" t="s">
        <v>173</v>
      </c>
      <c r="E49" s="38" t="s">
        <v>143</v>
      </c>
      <c r="F49" s="39" t="s">
        <v>57</v>
      </c>
      <c r="G49" s="39" t="s">
        <v>57</v>
      </c>
      <c r="H49" s="39" t="s">
        <v>57</v>
      </c>
      <c r="I49" s="39" t="s">
        <v>57</v>
      </c>
      <c r="J49" s="40" t="s">
        <v>42</v>
      </c>
      <c r="K49" s="52" t="s">
        <v>58</v>
      </c>
      <c r="L49" s="52" t="s">
        <v>58</v>
      </c>
      <c r="M49" s="52" t="s">
        <v>58</v>
      </c>
      <c r="N49" s="41" t="s">
        <v>62</v>
      </c>
    </row>
  </sheetData>
  <sheetProtection algorithmName="SHA-512" hashValue="S1+Ivn9VABEgJ0mbkUiLGgbdGHfwo1l3DJhZlvev63o+f/oZ0awK4zCYt71HRZ9+1UD/bmp+zCjnYd6j50TRWQ==" saltValue="SBPhKFrlqo0tLEaFXmaDYQ==" spinCount="100000" sheet="1" objects="1" scenarios="1"/>
  <mergeCells count="29">
    <mergeCell ref="B48:C49"/>
    <mergeCell ref="C19:C22"/>
    <mergeCell ref="C23:C25"/>
    <mergeCell ref="C2:I2"/>
    <mergeCell ref="C3:I3"/>
    <mergeCell ref="C6:I6"/>
    <mergeCell ref="C7:I7"/>
    <mergeCell ref="C9:I9"/>
    <mergeCell ref="C10:I10"/>
    <mergeCell ref="C11:I11"/>
    <mergeCell ref="B16:B25"/>
    <mergeCell ref="C16:C18"/>
    <mergeCell ref="B26:C29"/>
    <mergeCell ref="B30:C44"/>
    <mergeCell ref="B45:C47"/>
    <mergeCell ref="D13:L13"/>
    <mergeCell ref="J11:N11"/>
    <mergeCell ref="J7:N7"/>
    <mergeCell ref="J9:N9"/>
    <mergeCell ref="J10:N10"/>
    <mergeCell ref="J2:N2"/>
    <mergeCell ref="J3:N3"/>
    <mergeCell ref="J6:N6"/>
    <mergeCell ref="C4:I4"/>
    <mergeCell ref="C5:I5"/>
    <mergeCell ref="J4:N4"/>
    <mergeCell ref="J5:N5"/>
    <mergeCell ref="C8:I8"/>
    <mergeCell ref="J8:N8"/>
  </mergeCells>
  <phoneticPr fontId="19" type="noConversion"/>
  <conditionalFormatting sqref="D16:N49">
    <cfRule type="expression" dxfId="8" priority="2">
      <formula>$N16="OUI"</formula>
    </cfRule>
  </conditionalFormatting>
  <dataValidations xWindow="175" yWindow="897" count="3">
    <dataValidation type="custom" allowBlank="1" showInputMessage="1" showErrorMessage="1" errorTitle="Adresse mail" error="Veuillez remplir ici une adresse mail valide (exemple@votreorganisation.com)" sqref="J11" xr:uid="{42F14D80-6A8E-42F3-AE95-2616B7B24ED3}">
      <formula1>ISNUMBER(MATCH("*@*.?*",J11,0))</formula1>
    </dataValidation>
    <dataValidation type="list" allowBlank="1" showInputMessage="1" showErrorMessage="1" sqref="N16:N49" xr:uid="{B983F491-CE14-4300-A97A-0CDF1736C758}">
      <formula1>"NON,OUI"</formula1>
    </dataValidation>
    <dataValidation allowBlank="1" showInputMessage="1" showErrorMessage="1" promptTitle="ALERTE !" prompt="NE PAS MODIFIER LA SAISIE" sqref="C2:C11 C15:C16 C19:D19 B16 B26 B30 B45 B48 E15:M49 D15:D18 D20:D49 J6" xr:uid="{3E38A666-E88C-4A9C-B234-A154E609F7BB}"/>
  </dataValidations>
  <hyperlinks>
    <hyperlink ref="G11:J11" r:id="rId1" display="beton.pierre@jaune.fr" xr:uid="{73B5E372-2C26-4F97-A2E1-39486A62638C}"/>
    <hyperlink ref="J11" r:id="rId2" xr:uid="{7150A1FC-F19D-4DC2-BCFB-457584D7F8A7}"/>
  </hyperlinks>
  <printOptions horizontalCentered="1"/>
  <pageMargins left="0.23622047244094491" right="0.23622047244094491" top="0.74803149606299213" bottom="0.74803149606299213" header="0.31496062992125984" footer="0.31496062992125984"/>
  <pageSetup paperSize="8" scale="38" fitToHeight="0" orientation="portrait" r:id="rId3"/>
  <drawing r:id="rId4"/>
  <legacyDrawing r:id="rId5"/>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CD047-5BAC-4338-9AB2-F45E5D032214}">
  <sheetPr codeName="Feuil2">
    <tabColor theme="9" tint="0.59999389629810485"/>
    <pageSetUpPr fitToPage="1"/>
  </sheetPr>
  <dimension ref="A1:C12"/>
  <sheetViews>
    <sheetView showGridLines="0" topLeftCell="A4" zoomScaleNormal="100" workbookViewId="0">
      <selection activeCell="H12" sqref="H12"/>
    </sheetView>
  </sheetViews>
  <sheetFormatPr baseColWidth="10" defaultRowHeight="18"/>
  <cols>
    <col min="1" max="1" width="18.7109375" style="2" customWidth="1"/>
    <col min="2" max="2" width="38.85546875" style="2" customWidth="1"/>
    <col min="3" max="3" width="109.42578125" style="2" customWidth="1"/>
    <col min="4" max="4" width="21.28515625" style="2" customWidth="1"/>
    <col min="5" max="16384" width="11.42578125" style="2"/>
  </cols>
  <sheetData>
    <row r="1" spans="1:3" ht="31.5" customHeight="1"/>
    <row r="3" spans="1:3" ht="33" customHeight="1"/>
    <row r="4" spans="1:3" ht="18" customHeight="1" thickBot="1"/>
    <row r="5" spans="1:3" ht="58.5" customHeight="1" thickBot="1">
      <c r="A5" s="3"/>
      <c r="B5" s="14" t="s">
        <v>0</v>
      </c>
      <c r="C5" s="15" t="s">
        <v>2</v>
      </c>
    </row>
    <row r="6" spans="1:3" ht="69" customHeight="1">
      <c r="B6" s="37" t="s">
        <v>60</v>
      </c>
      <c r="C6" s="13" t="s">
        <v>61</v>
      </c>
    </row>
    <row r="7" spans="1:3" ht="69" customHeight="1">
      <c r="B7" s="10">
        <v>0</v>
      </c>
      <c r="C7" s="8" t="s">
        <v>4</v>
      </c>
    </row>
    <row r="8" spans="1:3" ht="69" customHeight="1">
      <c r="B8" s="11">
        <v>1</v>
      </c>
      <c r="C8" s="8" t="s">
        <v>63</v>
      </c>
    </row>
    <row r="9" spans="1:3" ht="69" customHeight="1">
      <c r="B9" s="11">
        <v>2</v>
      </c>
      <c r="C9" s="8" t="s">
        <v>64</v>
      </c>
    </row>
    <row r="10" spans="1:3" ht="69" customHeight="1">
      <c r="B10" s="11">
        <v>3</v>
      </c>
      <c r="C10" s="8" t="s">
        <v>73</v>
      </c>
    </row>
    <row r="11" spans="1:3" ht="69" customHeight="1">
      <c r="B11" s="11">
        <v>4</v>
      </c>
      <c r="C11" s="8" t="s">
        <v>65</v>
      </c>
    </row>
    <row r="12" spans="1:3" ht="69" customHeight="1" thickBot="1">
      <c r="B12" s="12">
        <v>5</v>
      </c>
      <c r="C12" s="9" t="s">
        <v>67</v>
      </c>
    </row>
  </sheetData>
  <sheetProtection algorithmName="SHA-512" hashValue="9WpEfbCSJIY+1QWVKWn3nFj+Fsj5M6SZQI/jo58EZK90gyPy6N1iI/kFaGLi7sLckyqsr4kN0Q4TPrDWvMWk+w==" saltValue="Dzr0SRnGJSIalWpD5W9i9Q==" spinCount="100000" sheet="1" objects="1" scenarios="1"/>
  <conditionalFormatting sqref="B6:B12">
    <cfRule type="colorScale" priority="1">
      <colorScale>
        <cfvo type="min"/>
        <cfvo type="max"/>
        <color theme="0"/>
        <color rgb="FF00B050"/>
      </colorScale>
    </cfRule>
  </conditionalFormatting>
  <conditionalFormatting sqref="B8:B12">
    <cfRule type="colorScale" priority="2">
      <colorScale>
        <cfvo type="min"/>
        <cfvo type="max"/>
        <color rgb="FFFFEF9C"/>
        <color rgb="FF63BE7B"/>
      </colorScale>
    </cfRule>
  </conditionalFormatting>
  <dataValidations count="1">
    <dataValidation allowBlank="1" showInputMessage="1" showErrorMessage="1" promptTitle="ALERTE !" prompt="NE PAS MODIFIER LA SAISIE" sqref="B5:C12" xr:uid="{B5A13379-6E84-4735-99B9-CA9EFA9355F3}"/>
  </dataValidations>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1669B-0F7D-41D0-A040-65DAF772544C}">
  <sheetPr codeName="Feuil4">
    <tabColor theme="9" tint="0.39997558519241921"/>
    <pageSetUpPr fitToPage="1"/>
  </sheetPr>
  <dimension ref="B1:I43"/>
  <sheetViews>
    <sheetView showGridLines="0" topLeftCell="A22" zoomScale="85" zoomScaleNormal="85" workbookViewId="0">
      <selection activeCell="F12" sqref="F12"/>
    </sheetView>
  </sheetViews>
  <sheetFormatPr baseColWidth="10" defaultRowHeight="18"/>
  <cols>
    <col min="1" max="1" width="11.42578125" style="2" customWidth="1"/>
    <col min="2" max="3" width="7.7109375" style="2" customWidth="1"/>
    <col min="4" max="4" width="12.85546875" style="2" customWidth="1"/>
    <col min="5" max="5" width="120.7109375" style="2" customWidth="1"/>
    <col min="6" max="7" width="29.7109375" style="2" customWidth="1"/>
    <col min="8" max="8" width="24.42578125" style="2" customWidth="1"/>
    <col min="9" max="9" width="18.7109375" style="2" customWidth="1"/>
    <col min="10" max="16384" width="11.42578125" style="2"/>
  </cols>
  <sheetData>
    <row r="1" spans="2:9" ht="18.75" thickBot="1"/>
    <row r="2" spans="2:9" ht="22.5" customHeight="1" thickBot="1">
      <c r="D2" s="108" t="s">
        <v>45</v>
      </c>
      <c r="E2" s="109"/>
      <c r="F2" s="102" t="s">
        <v>72</v>
      </c>
      <c r="G2" s="103"/>
    </row>
    <row r="3" spans="2:9" ht="22.5" customHeight="1" thickBot="1">
      <c r="D3" s="94" t="s">
        <v>107</v>
      </c>
      <c r="E3" s="95"/>
      <c r="F3" s="96">
        <f>'CAS D''USAGE RETENUS'!$J$5</f>
        <v>0</v>
      </c>
      <c r="G3" s="97"/>
    </row>
    <row r="4" spans="2:9" ht="22.5" customHeight="1" thickBot="1">
      <c r="D4" s="104" t="s">
        <v>46</v>
      </c>
      <c r="E4" s="105"/>
      <c r="F4" s="106" t="s">
        <v>72</v>
      </c>
      <c r="G4" s="107"/>
    </row>
    <row r="5" spans="2:9" ht="22.5" customHeight="1" thickBot="1">
      <c r="D5" s="104" t="s">
        <v>71</v>
      </c>
      <c r="E5" s="105"/>
      <c r="F5" s="106" t="s">
        <v>71</v>
      </c>
      <c r="G5" s="107"/>
    </row>
    <row r="6" spans="2:9" ht="18.75" thickBot="1">
      <c r="D6" s="110" t="s">
        <v>47</v>
      </c>
      <c r="E6" s="111"/>
      <c r="F6" s="92" t="s">
        <v>145</v>
      </c>
      <c r="G6" s="93"/>
    </row>
    <row r="7" spans="2:9">
      <c r="D7" s="3"/>
      <c r="E7" s="3"/>
    </row>
    <row r="8" spans="2:9" ht="18" customHeight="1">
      <c r="D8"/>
      <c r="E8"/>
    </row>
    <row r="9" spans="2:9" ht="66" customHeight="1">
      <c r="D9" s="16" t="s">
        <v>1</v>
      </c>
      <c r="E9" s="17" t="s">
        <v>138</v>
      </c>
      <c r="F9" s="17" t="s">
        <v>151</v>
      </c>
      <c r="G9" s="7" t="s">
        <v>55</v>
      </c>
      <c r="H9" s="3"/>
      <c r="I9" s="3"/>
    </row>
    <row r="10" spans="2:9" ht="54" customHeight="1">
      <c r="B10" s="98" t="s">
        <v>146</v>
      </c>
      <c r="C10" s="98" t="s">
        <v>123</v>
      </c>
      <c r="D10" s="42" t="str">
        <f>'CAS D''USAGE RETENUS'!D16</f>
        <v>0011</v>
      </c>
      <c r="E10" s="19" t="str">
        <f>'CAS D''USAGE RETENUS'!E16</f>
        <v>Etude urbaine</v>
      </c>
      <c r="F10" s="20" t="str">
        <f>'CAS D''USAGE RETENUS'!N16</f>
        <v>OUI</v>
      </c>
      <c r="G10" s="35">
        <v>0</v>
      </c>
      <c r="H10" s="3"/>
      <c r="I10" s="3"/>
    </row>
    <row r="11" spans="2:9" ht="54" customHeight="1">
      <c r="B11" s="98"/>
      <c r="C11" s="98"/>
      <c r="D11" s="42" t="str">
        <f>'CAS D''USAGE RETENUS'!D17</f>
        <v>0012</v>
      </c>
      <c r="E11" s="19" t="str">
        <f>'CAS D''USAGE RETENUS'!E17</f>
        <v>Etude historique</v>
      </c>
      <c r="F11" s="20" t="str">
        <f>'CAS D''USAGE RETENUS'!N17</f>
        <v>OUI</v>
      </c>
      <c r="G11" s="35">
        <v>0</v>
      </c>
      <c r="H11" s="3"/>
      <c r="I11" s="3"/>
    </row>
    <row r="12" spans="2:9" ht="54" customHeight="1">
      <c r="B12" s="98"/>
      <c r="C12" s="98"/>
      <c r="D12" s="42" t="str">
        <f>'CAS D''USAGE RETENUS'!D18</f>
        <v>0013</v>
      </c>
      <c r="E12" s="19" t="str">
        <f>'CAS D''USAGE RETENUS'!E18</f>
        <v>Etude architecturale</v>
      </c>
      <c r="F12" s="20" t="str">
        <f>'CAS D''USAGE RETENUS'!N18</f>
        <v>OUI</v>
      </c>
      <c r="G12" s="35">
        <v>0</v>
      </c>
      <c r="H12" s="3"/>
      <c r="I12" s="3"/>
    </row>
    <row r="13" spans="2:9" ht="54" customHeight="1">
      <c r="B13" s="98"/>
      <c r="C13" s="99" t="s">
        <v>124</v>
      </c>
      <c r="D13" s="42" t="str">
        <f>'CAS D''USAGE RETENUS'!D19</f>
        <v>0021</v>
      </c>
      <c r="E13" s="19" t="str">
        <f>'CAS D''USAGE RETENUS'!E19</f>
        <v>Ensoleillement</v>
      </c>
      <c r="F13" s="20" t="str">
        <f>'CAS D''USAGE RETENUS'!N19</f>
        <v>OUI</v>
      </c>
      <c r="G13" s="35">
        <v>0</v>
      </c>
      <c r="H13" s="3"/>
      <c r="I13" s="3"/>
    </row>
    <row r="14" spans="2:9" ht="54" customHeight="1">
      <c r="B14" s="98"/>
      <c r="C14" s="100"/>
      <c r="D14" s="42" t="str">
        <f>'CAS D''USAGE RETENUS'!D20</f>
        <v>0022</v>
      </c>
      <c r="E14" s="19" t="str">
        <f>'CAS D''USAGE RETENUS'!E20</f>
        <v>Eolien</v>
      </c>
      <c r="F14" s="20" t="str">
        <f>'CAS D''USAGE RETENUS'!N20</f>
        <v>OUI</v>
      </c>
      <c r="G14" s="35">
        <v>0</v>
      </c>
      <c r="H14" s="3"/>
      <c r="I14" s="3"/>
    </row>
    <row r="15" spans="2:9" ht="54" customHeight="1">
      <c r="B15" s="98"/>
      <c r="C15" s="100"/>
      <c r="D15" s="42" t="str">
        <f>'CAS D''USAGE RETENUS'!D21</f>
        <v>0023</v>
      </c>
      <c r="E15" s="19" t="str">
        <f>'CAS D''USAGE RETENUS'!E21</f>
        <v>Acoustique</v>
      </c>
      <c r="F15" s="20" t="str">
        <f>'CAS D''USAGE RETENUS'!N21</f>
        <v>OUI</v>
      </c>
      <c r="G15" s="35">
        <v>0</v>
      </c>
      <c r="H15" s="3"/>
      <c r="I15" s="3"/>
    </row>
    <row r="16" spans="2:9" ht="54" customHeight="1">
      <c r="B16" s="98"/>
      <c r="C16" s="101"/>
      <c r="D16" s="42" t="str">
        <f>'CAS D''USAGE RETENUS'!D22</f>
        <v>0024</v>
      </c>
      <c r="E16" s="19" t="str">
        <f>'CAS D''USAGE RETENUS'!E22</f>
        <v xml:space="preserve">Confort thermique </v>
      </c>
      <c r="F16" s="20" t="str">
        <f>'CAS D''USAGE RETENUS'!N22</f>
        <v>OUI</v>
      </c>
      <c r="G16" s="35">
        <v>0</v>
      </c>
      <c r="H16" s="3"/>
      <c r="I16" s="3"/>
    </row>
    <row r="17" spans="2:9" ht="54" customHeight="1">
      <c r="B17" s="98"/>
      <c r="C17" s="99" t="s">
        <v>111</v>
      </c>
      <c r="D17" s="42" t="str">
        <f>'CAS D''USAGE RETENUS'!D23</f>
        <v>0031</v>
      </c>
      <c r="E17" s="19" t="str">
        <f>'CAS D''USAGE RETENUS'!E23</f>
        <v>Matériaux géo sources ou biosourcés</v>
      </c>
      <c r="F17" s="20" t="str">
        <f>'CAS D''USAGE RETENUS'!N23</f>
        <v>OUI</v>
      </c>
      <c r="G17" s="35">
        <v>0</v>
      </c>
      <c r="H17" s="3"/>
      <c r="I17" s="3"/>
    </row>
    <row r="18" spans="2:9" ht="54" customHeight="1">
      <c r="B18" s="98"/>
      <c r="C18" s="100"/>
      <c r="D18" s="42" t="str">
        <f>'CAS D''USAGE RETENUS'!D24</f>
        <v>0032</v>
      </c>
      <c r="E18" s="19" t="str">
        <f>'CAS D''USAGE RETENUS'!E24</f>
        <v xml:space="preserve">Matériaux nobles utilisés </v>
      </c>
      <c r="F18" s="20" t="str">
        <f>'CAS D''USAGE RETENUS'!N24</f>
        <v>OUI</v>
      </c>
      <c r="G18" s="35">
        <v>0</v>
      </c>
      <c r="H18" s="3"/>
      <c r="I18" s="3"/>
    </row>
    <row r="19" spans="2:9" ht="54" customHeight="1">
      <c r="B19" s="98"/>
      <c r="C19" s="101"/>
      <c r="D19" s="42" t="str">
        <f>'CAS D''USAGE RETENUS'!D25</f>
        <v>0033</v>
      </c>
      <c r="E19" s="19" t="str">
        <f>'CAS D''USAGE RETENUS'!E25</f>
        <v>Utilisation de matériaux locaux</v>
      </c>
      <c r="F19" s="20" t="str">
        <f>'CAS D''USAGE RETENUS'!N25</f>
        <v>OUI</v>
      </c>
      <c r="G19" s="35">
        <v>0</v>
      </c>
      <c r="H19" s="3"/>
      <c r="I19" s="3"/>
    </row>
    <row r="20" spans="2:9" ht="54" customHeight="1">
      <c r="B20" s="98" t="s">
        <v>122</v>
      </c>
      <c r="C20" s="98"/>
      <c r="D20" s="18" t="str">
        <f>'CAS D''USAGE RETENUS'!D26</f>
        <v>01</v>
      </c>
      <c r="E20" s="19" t="s">
        <v>56</v>
      </c>
      <c r="F20" s="20" t="str">
        <f>'CAS D''USAGE RETENUS'!N26</f>
        <v>NON</v>
      </c>
      <c r="G20" s="35">
        <v>0</v>
      </c>
    </row>
    <row r="21" spans="2:9" ht="54" customHeight="1">
      <c r="B21" s="98"/>
      <c r="C21" s="98"/>
      <c r="D21" s="18" t="str">
        <f>'CAS D''USAGE RETENUS'!D27</f>
        <v>02</v>
      </c>
      <c r="E21" s="19" t="s">
        <v>5</v>
      </c>
      <c r="F21" s="20" t="str">
        <f>'CAS D''USAGE RETENUS'!N27</f>
        <v>NON</v>
      </c>
      <c r="G21" s="35">
        <v>0</v>
      </c>
    </row>
    <row r="22" spans="2:9" ht="54" customHeight="1">
      <c r="B22" s="98"/>
      <c r="C22" s="98"/>
      <c r="D22" s="18" t="str">
        <f>'CAS D''USAGE RETENUS'!D28</f>
        <v>03</v>
      </c>
      <c r="E22" s="19" t="s">
        <v>7</v>
      </c>
      <c r="F22" s="20" t="str">
        <f>'CAS D''USAGE RETENUS'!N28</f>
        <v>NON</v>
      </c>
      <c r="G22" s="35">
        <v>0</v>
      </c>
    </row>
    <row r="23" spans="2:9" ht="54" customHeight="1">
      <c r="B23" s="98"/>
      <c r="C23" s="98"/>
      <c r="D23" s="18" t="str">
        <f>'CAS D''USAGE RETENUS'!D29</f>
        <v>04</v>
      </c>
      <c r="E23" s="19" t="s">
        <v>8</v>
      </c>
      <c r="F23" s="20" t="str">
        <f>'CAS D''USAGE RETENUS'!N29</f>
        <v>NON</v>
      </c>
      <c r="G23" s="35">
        <v>0</v>
      </c>
    </row>
    <row r="24" spans="2:9" ht="54" customHeight="1">
      <c r="B24" s="98" t="s">
        <v>125</v>
      </c>
      <c r="C24" s="98"/>
      <c r="D24" s="18" t="str">
        <f>'CAS D''USAGE RETENUS'!D30</f>
        <v>05</v>
      </c>
      <c r="E24" s="19" t="s">
        <v>91</v>
      </c>
      <c r="F24" s="20" t="str">
        <f>'CAS D''USAGE RETENUS'!N30</f>
        <v>NON</v>
      </c>
      <c r="G24" s="35">
        <v>0</v>
      </c>
    </row>
    <row r="25" spans="2:9" ht="54" customHeight="1">
      <c r="B25" s="98"/>
      <c r="C25" s="98"/>
      <c r="D25" s="18" t="str">
        <f>'CAS D''USAGE RETENUS'!D31</f>
        <v>06</v>
      </c>
      <c r="E25" s="19" t="s">
        <v>12</v>
      </c>
      <c r="F25" s="20" t="str">
        <f>'CAS D''USAGE RETENUS'!N31</f>
        <v>NON</v>
      </c>
      <c r="G25" s="35">
        <v>0</v>
      </c>
    </row>
    <row r="26" spans="2:9" ht="54" customHeight="1">
      <c r="B26" s="98"/>
      <c r="C26" s="98"/>
      <c r="D26" s="18" t="str">
        <f>'CAS D''USAGE RETENUS'!D32</f>
        <v>07</v>
      </c>
      <c r="E26" s="19" t="s">
        <v>14</v>
      </c>
      <c r="F26" s="20" t="str">
        <f>'CAS D''USAGE RETENUS'!N32</f>
        <v>NON</v>
      </c>
      <c r="G26" s="35">
        <v>0</v>
      </c>
    </row>
    <row r="27" spans="2:9" ht="54" customHeight="1">
      <c r="B27" s="98"/>
      <c r="C27" s="98"/>
      <c r="D27" s="18" t="str">
        <f>'CAS D''USAGE RETENUS'!D33</f>
        <v>08</v>
      </c>
      <c r="E27" s="19" t="s">
        <v>15</v>
      </c>
      <c r="F27" s="20" t="str">
        <f>'CAS D''USAGE RETENUS'!N33</f>
        <v>NON</v>
      </c>
      <c r="G27" s="35">
        <v>0</v>
      </c>
    </row>
    <row r="28" spans="2:9" ht="54" customHeight="1">
      <c r="B28" s="98"/>
      <c r="C28" s="98"/>
      <c r="D28" s="18" t="str">
        <f>'CAS D''USAGE RETENUS'!D34</f>
        <v>09</v>
      </c>
      <c r="E28" s="19" t="s">
        <v>17</v>
      </c>
      <c r="F28" s="20" t="str">
        <f>'CAS D''USAGE RETENUS'!N34</f>
        <v>OUI</v>
      </c>
      <c r="G28" s="35">
        <v>0</v>
      </c>
    </row>
    <row r="29" spans="2:9" ht="54" customHeight="1">
      <c r="B29" s="98"/>
      <c r="C29" s="98"/>
      <c r="D29" s="18" t="str">
        <f>'CAS D''USAGE RETENUS'!D35</f>
        <v>10</v>
      </c>
      <c r="E29" s="19" t="s">
        <v>19</v>
      </c>
      <c r="F29" s="20" t="str">
        <f>'CAS D''USAGE RETENUS'!N35</f>
        <v>NON</v>
      </c>
      <c r="G29" s="35">
        <v>0</v>
      </c>
    </row>
    <row r="30" spans="2:9" ht="54" customHeight="1">
      <c r="B30" s="98"/>
      <c r="C30" s="98"/>
      <c r="D30" s="18" t="str">
        <f>'CAS D''USAGE RETENUS'!D36</f>
        <v>11</v>
      </c>
      <c r="E30" s="19" t="s">
        <v>20</v>
      </c>
      <c r="F30" s="20" t="str">
        <f>'CAS D''USAGE RETENUS'!N36</f>
        <v>NON</v>
      </c>
      <c r="G30" s="35">
        <v>0</v>
      </c>
    </row>
    <row r="31" spans="2:9" ht="54" customHeight="1">
      <c r="B31" s="98"/>
      <c r="C31" s="98"/>
      <c r="D31" s="18" t="str">
        <f>'CAS D''USAGE RETENUS'!D37</f>
        <v>12</v>
      </c>
      <c r="E31" s="19" t="s">
        <v>22</v>
      </c>
      <c r="F31" s="20" t="str">
        <f>'CAS D''USAGE RETENUS'!N37</f>
        <v>OUI</v>
      </c>
      <c r="G31" s="35">
        <v>0</v>
      </c>
    </row>
    <row r="32" spans="2:9" ht="54" customHeight="1">
      <c r="B32" s="98"/>
      <c r="C32" s="98"/>
      <c r="D32" s="18" t="str">
        <f>'CAS D''USAGE RETENUS'!D38</f>
        <v>13</v>
      </c>
      <c r="E32" s="19" t="s">
        <v>24</v>
      </c>
      <c r="F32" s="20" t="str">
        <f>'CAS D''USAGE RETENUS'!N38</f>
        <v>OUI</v>
      </c>
      <c r="G32" s="35">
        <v>0</v>
      </c>
    </row>
    <row r="33" spans="2:7" ht="54" customHeight="1">
      <c r="B33" s="98"/>
      <c r="C33" s="98"/>
      <c r="D33" s="18" t="str">
        <f>'CAS D''USAGE RETENUS'!D39</f>
        <v>14</v>
      </c>
      <c r="E33" s="19" t="s">
        <v>26</v>
      </c>
      <c r="F33" s="20" t="str">
        <f>'CAS D''USAGE RETENUS'!N39</f>
        <v>NON</v>
      </c>
      <c r="G33" s="35">
        <v>0</v>
      </c>
    </row>
    <row r="34" spans="2:7" ht="54" customHeight="1">
      <c r="B34" s="98"/>
      <c r="C34" s="98"/>
      <c r="D34" s="18" t="str">
        <f>'CAS D''USAGE RETENUS'!D40</f>
        <v>15</v>
      </c>
      <c r="E34" s="19" t="s">
        <v>27</v>
      </c>
      <c r="F34" s="20" t="str">
        <f>'CAS D''USAGE RETENUS'!N40</f>
        <v>NON</v>
      </c>
      <c r="G34" s="35">
        <v>0</v>
      </c>
    </row>
    <row r="35" spans="2:7" ht="54" customHeight="1">
      <c r="B35" s="98"/>
      <c r="C35" s="98"/>
      <c r="D35" s="18" t="str">
        <f>'CAS D''USAGE RETENUS'!D41</f>
        <v>16</v>
      </c>
      <c r="E35" s="19" t="s">
        <v>29</v>
      </c>
      <c r="F35" s="20" t="str">
        <f>'CAS D''USAGE RETENUS'!N41</f>
        <v>NON</v>
      </c>
      <c r="G35" s="35">
        <v>0</v>
      </c>
    </row>
    <row r="36" spans="2:7" ht="54" customHeight="1">
      <c r="B36" s="98"/>
      <c r="C36" s="98"/>
      <c r="D36" s="18" t="str">
        <f>'CAS D''USAGE RETENUS'!D42</f>
        <v>17</v>
      </c>
      <c r="E36" s="19" t="s">
        <v>30</v>
      </c>
      <c r="F36" s="20" t="str">
        <f>'CAS D''USAGE RETENUS'!N42</f>
        <v>NON</v>
      </c>
      <c r="G36" s="35">
        <v>0</v>
      </c>
    </row>
    <row r="37" spans="2:7" ht="54" customHeight="1">
      <c r="B37" s="98"/>
      <c r="C37" s="98"/>
      <c r="D37" s="18" t="str">
        <f>'CAS D''USAGE RETENUS'!D43</f>
        <v>18</v>
      </c>
      <c r="E37" s="19" t="s">
        <v>32</v>
      </c>
      <c r="F37" s="20" t="str">
        <f>'CAS D''USAGE RETENUS'!N43</f>
        <v>NON</v>
      </c>
      <c r="G37" s="35">
        <v>0</v>
      </c>
    </row>
    <row r="38" spans="2:7" ht="54" customHeight="1">
      <c r="B38" s="98"/>
      <c r="C38" s="98"/>
      <c r="D38" s="18" t="str">
        <f>'CAS D''USAGE RETENUS'!D44</f>
        <v>19</v>
      </c>
      <c r="E38" s="19" t="s">
        <v>33</v>
      </c>
      <c r="F38" s="20" t="str">
        <f>'CAS D''USAGE RETENUS'!N44</f>
        <v>NON</v>
      </c>
      <c r="G38" s="35">
        <v>0</v>
      </c>
    </row>
    <row r="39" spans="2:7" ht="54" customHeight="1">
      <c r="B39" s="98" t="s">
        <v>127</v>
      </c>
      <c r="C39" s="98"/>
      <c r="D39" s="18" t="str">
        <f>'CAS D''USAGE RETENUS'!D45</f>
        <v>20</v>
      </c>
      <c r="E39" s="19" t="s">
        <v>35</v>
      </c>
      <c r="F39" s="20" t="str">
        <f>'CAS D''USAGE RETENUS'!N45</f>
        <v>OUI</v>
      </c>
      <c r="G39" s="35">
        <v>0</v>
      </c>
    </row>
    <row r="40" spans="2:7" ht="54" customHeight="1">
      <c r="B40" s="98"/>
      <c r="C40" s="98"/>
      <c r="D40" s="18" t="str">
        <f>'CAS D''USAGE RETENUS'!D46</f>
        <v>21</v>
      </c>
      <c r="E40" s="19" t="s">
        <v>37</v>
      </c>
      <c r="F40" s="20" t="str">
        <f>'CAS D''USAGE RETENUS'!N46</f>
        <v>NON</v>
      </c>
      <c r="G40" s="35">
        <v>0</v>
      </c>
    </row>
    <row r="41" spans="2:7" ht="54" customHeight="1">
      <c r="B41" s="98"/>
      <c r="C41" s="98"/>
      <c r="D41" s="18" t="str">
        <f>'CAS D''USAGE RETENUS'!D47</f>
        <v>22</v>
      </c>
      <c r="E41" s="19" t="s">
        <v>39</v>
      </c>
      <c r="F41" s="20" t="str">
        <f>'CAS D''USAGE RETENUS'!N47</f>
        <v>NON</v>
      </c>
      <c r="G41" s="35">
        <v>0</v>
      </c>
    </row>
    <row r="42" spans="2:7" ht="54" customHeight="1">
      <c r="B42" s="98" t="s">
        <v>126</v>
      </c>
      <c r="C42" s="98"/>
      <c r="D42" s="18" t="str">
        <f>'CAS D''USAGE RETENUS'!D48</f>
        <v>23</v>
      </c>
      <c r="E42" s="19" t="s">
        <v>40</v>
      </c>
      <c r="F42" s="20" t="str">
        <f>'CAS D''USAGE RETENUS'!N48</f>
        <v>NON</v>
      </c>
      <c r="G42" s="35">
        <v>0</v>
      </c>
    </row>
    <row r="43" spans="2:7" ht="54" customHeight="1">
      <c r="B43" s="98"/>
      <c r="C43" s="98"/>
      <c r="D43" s="18" t="str">
        <f>'CAS D''USAGE RETENUS'!D49</f>
        <v>24</v>
      </c>
      <c r="E43" s="19" t="s">
        <v>41</v>
      </c>
      <c r="F43" s="20" t="str">
        <f>'CAS D''USAGE RETENUS'!N49</f>
        <v>OUI</v>
      </c>
      <c r="G43" s="35">
        <v>0</v>
      </c>
    </row>
  </sheetData>
  <sheetProtection algorithmName="SHA-512" hashValue="+XXBnseFmpmCO0GjDblM/XCAYgQH/8Zo6DOoNc9zvvNppQjAY+SCLt8t+AMy9v9fyJA/N3HseENxhlpz9j7ghA==" saltValue="jHGLjfDBjddzIhoqMGJdSg==" spinCount="100000" sheet="1" objects="1" scenarios="1"/>
  <mergeCells count="18">
    <mergeCell ref="B20:C23"/>
    <mergeCell ref="B24:C38"/>
    <mergeCell ref="B39:C41"/>
    <mergeCell ref="B42:C43"/>
    <mergeCell ref="D2:E2"/>
    <mergeCell ref="D6:E6"/>
    <mergeCell ref="F2:G2"/>
    <mergeCell ref="D4:E4"/>
    <mergeCell ref="F4:G4"/>
    <mergeCell ref="D5:E5"/>
    <mergeCell ref="F5:G5"/>
    <mergeCell ref="F6:G6"/>
    <mergeCell ref="D3:E3"/>
    <mergeCell ref="F3:G3"/>
    <mergeCell ref="B10:B19"/>
    <mergeCell ref="C10:C12"/>
    <mergeCell ref="C13:C16"/>
    <mergeCell ref="C17:C19"/>
  </mergeCells>
  <conditionalFormatting sqref="D10:G43">
    <cfRule type="expression" dxfId="7" priority="1">
      <formula>$F10="OUI"</formula>
    </cfRule>
  </conditionalFormatting>
  <dataValidations xWindow="1163" yWindow="675" count="2">
    <dataValidation type="list" allowBlank="1" showInputMessage="1" showErrorMessage="1" sqref="G10:G43" xr:uid="{FEBFBB29-437F-4B9F-A7D9-F8E8D098F92A}">
      <formula1>"0,1,2,3,4,5,NC"</formula1>
    </dataValidation>
    <dataValidation allowBlank="1" showInputMessage="1" showErrorMessage="1" promptTitle="ALERTE !" prompt="NE PAS MODIFIER LA SAISIE" sqref="F3:G3 D2:D6 E2 E4:E6 G9 D20:F43 C13:E13 D14:E19 D9:E12 F9:F19 B42 B20 B24 B39 B10:C10" xr:uid="{6024DD47-5E11-4AEC-A3FA-466F98AC4B5B}"/>
  </dataValidations>
  <pageMargins left="0.7" right="0.7" top="0.75" bottom="0.75" header="0.3" footer="0.3"/>
  <pageSetup paperSize="8" scale="53"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45821-76D7-4B06-8B21-03A1F328013A}">
  <sheetPr>
    <tabColor theme="9" tint="0.39997558519241921"/>
    <pageSetUpPr fitToPage="1"/>
  </sheetPr>
  <dimension ref="B1:I43"/>
  <sheetViews>
    <sheetView showGridLines="0" topLeftCell="A28" zoomScale="85" zoomScaleNormal="85" workbookViewId="0">
      <selection activeCell="E10" sqref="E10"/>
    </sheetView>
  </sheetViews>
  <sheetFormatPr baseColWidth="10" defaultRowHeight="18"/>
  <cols>
    <col min="1" max="1" width="11.42578125" style="2" customWidth="1"/>
    <col min="2" max="3" width="7.7109375" style="2" customWidth="1"/>
    <col min="4" max="4" width="12.85546875" style="2" customWidth="1"/>
    <col min="5" max="5" width="120.7109375" style="2" customWidth="1"/>
    <col min="6" max="7" width="29.7109375" style="2" customWidth="1"/>
    <col min="8" max="8" width="24.42578125" style="2" customWidth="1"/>
    <col min="9" max="9" width="18.7109375" style="2" customWidth="1"/>
    <col min="10" max="16384" width="11.42578125" style="2"/>
  </cols>
  <sheetData>
    <row r="1" spans="2:9" ht="18.75" thickBot="1"/>
    <row r="2" spans="2:9" ht="22.5" customHeight="1" thickBot="1">
      <c r="D2" s="108" t="s">
        <v>45</v>
      </c>
      <c r="E2" s="109"/>
      <c r="F2" s="102" t="s">
        <v>79</v>
      </c>
      <c r="G2" s="103"/>
    </row>
    <row r="3" spans="2:9" ht="22.5" customHeight="1" thickBot="1">
      <c r="D3" s="94" t="s">
        <v>107</v>
      </c>
      <c r="E3" s="95"/>
      <c r="F3" s="96">
        <f>'CAS D''USAGE RETENUS'!$J$5</f>
        <v>0</v>
      </c>
      <c r="G3" s="97"/>
    </row>
    <row r="4" spans="2:9" ht="22.5" customHeight="1" thickBot="1">
      <c r="D4" s="104" t="s">
        <v>46</v>
      </c>
      <c r="E4" s="105"/>
      <c r="F4" s="106" t="s">
        <v>79</v>
      </c>
      <c r="G4" s="107"/>
    </row>
    <row r="5" spans="2:9" ht="22.5" customHeight="1" thickBot="1">
      <c r="D5" s="104" t="s">
        <v>71</v>
      </c>
      <c r="E5" s="105"/>
      <c r="F5" s="106" t="s">
        <v>71</v>
      </c>
      <c r="G5" s="107"/>
    </row>
    <row r="6" spans="2:9" ht="18.75" customHeight="1" thickBot="1">
      <c r="D6" s="110" t="s">
        <v>47</v>
      </c>
      <c r="E6" s="111"/>
      <c r="F6" s="92" t="s">
        <v>145</v>
      </c>
      <c r="G6" s="93"/>
    </row>
    <row r="7" spans="2:9">
      <c r="D7" s="3"/>
      <c r="E7" s="3"/>
    </row>
    <row r="8" spans="2:9" ht="18" customHeight="1">
      <c r="D8"/>
      <c r="E8"/>
    </row>
    <row r="9" spans="2:9" ht="66" customHeight="1">
      <c r="D9" s="16" t="s">
        <v>1</v>
      </c>
      <c r="E9" s="17" t="s">
        <v>138</v>
      </c>
      <c r="F9" s="17" t="s">
        <v>151</v>
      </c>
      <c r="G9" s="7" t="s">
        <v>55</v>
      </c>
      <c r="H9" s="3"/>
      <c r="I9" s="3"/>
    </row>
    <row r="10" spans="2:9" ht="54" customHeight="1">
      <c r="B10" s="98" t="s">
        <v>146</v>
      </c>
      <c r="C10" s="98" t="s">
        <v>123</v>
      </c>
      <c r="D10" s="42" t="str">
        <f>'CAS D''USAGE RETENUS'!D16</f>
        <v>0011</v>
      </c>
      <c r="E10" s="19" t="str">
        <f>'CAS D''USAGE RETENUS'!E16</f>
        <v>Etude urbaine</v>
      </c>
      <c r="F10" s="20" t="str">
        <f>'CAS D''USAGE RETENUS'!N16</f>
        <v>OUI</v>
      </c>
      <c r="G10" s="35">
        <v>0</v>
      </c>
      <c r="H10" s="3"/>
      <c r="I10" s="3"/>
    </row>
    <row r="11" spans="2:9" ht="54" customHeight="1">
      <c r="B11" s="98"/>
      <c r="C11" s="98"/>
      <c r="D11" s="42" t="str">
        <f>'CAS D''USAGE RETENUS'!D17</f>
        <v>0012</v>
      </c>
      <c r="E11" s="19" t="str">
        <f>'CAS D''USAGE RETENUS'!E17</f>
        <v>Etude historique</v>
      </c>
      <c r="F11" s="20" t="str">
        <f>'CAS D''USAGE RETENUS'!N17</f>
        <v>OUI</v>
      </c>
      <c r="G11" s="35">
        <v>0</v>
      </c>
      <c r="H11" s="3"/>
      <c r="I11" s="3"/>
    </row>
    <row r="12" spans="2:9" ht="54" customHeight="1">
      <c r="B12" s="98"/>
      <c r="C12" s="98"/>
      <c r="D12" s="42" t="str">
        <f>'CAS D''USAGE RETENUS'!D18</f>
        <v>0013</v>
      </c>
      <c r="E12" s="19" t="str">
        <f>'CAS D''USAGE RETENUS'!E18</f>
        <v>Etude architecturale</v>
      </c>
      <c r="F12" s="20" t="str">
        <f>'CAS D''USAGE RETENUS'!N18</f>
        <v>OUI</v>
      </c>
      <c r="G12" s="35">
        <v>0</v>
      </c>
      <c r="H12" s="3"/>
      <c r="I12" s="3"/>
    </row>
    <row r="13" spans="2:9" ht="54" customHeight="1">
      <c r="B13" s="98"/>
      <c r="C13" s="99" t="s">
        <v>124</v>
      </c>
      <c r="D13" s="42" t="str">
        <f>'CAS D''USAGE RETENUS'!D19</f>
        <v>0021</v>
      </c>
      <c r="E13" s="19" t="str">
        <f>'CAS D''USAGE RETENUS'!E19</f>
        <v>Ensoleillement</v>
      </c>
      <c r="F13" s="20" t="str">
        <f>'CAS D''USAGE RETENUS'!N19</f>
        <v>OUI</v>
      </c>
      <c r="G13" s="35">
        <v>0</v>
      </c>
      <c r="H13" s="3"/>
      <c r="I13" s="3"/>
    </row>
    <row r="14" spans="2:9" ht="54" customHeight="1">
      <c r="B14" s="98"/>
      <c r="C14" s="100"/>
      <c r="D14" s="42" t="str">
        <f>'CAS D''USAGE RETENUS'!D20</f>
        <v>0022</v>
      </c>
      <c r="E14" s="19" t="str">
        <f>'CAS D''USAGE RETENUS'!E20</f>
        <v>Eolien</v>
      </c>
      <c r="F14" s="20" t="str">
        <f>'CAS D''USAGE RETENUS'!N20</f>
        <v>OUI</v>
      </c>
      <c r="G14" s="35">
        <v>0</v>
      </c>
      <c r="H14" s="3"/>
      <c r="I14" s="3"/>
    </row>
    <row r="15" spans="2:9" ht="54" customHeight="1">
      <c r="B15" s="98"/>
      <c r="C15" s="100"/>
      <c r="D15" s="42" t="str">
        <f>'CAS D''USAGE RETENUS'!D21</f>
        <v>0023</v>
      </c>
      <c r="E15" s="19" t="str">
        <f>'CAS D''USAGE RETENUS'!E21</f>
        <v>Acoustique</v>
      </c>
      <c r="F15" s="20" t="str">
        <f>'CAS D''USAGE RETENUS'!N21</f>
        <v>OUI</v>
      </c>
      <c r="G15" s="35">
        <v>0</v>
      </c>
      <c r="H15" s="3"/>
      <c r="I15" s="3"/>
    </row>
    <row r="16" spans="2:9" ht="54" customHeight="1">
      <c r="B16" s="98"/>
      <c r="C16" s="101"/>
      <c r="D16" s="42" t="str">
        <f>'CAS D''USAGE RETENUS'!D22</f>
        <v>0024</v>
      </c>
      <c r="E16" s="19" t="str">
        <f>'CAS D''USAGE RETENUS'!E22</f>
        <v xml:space="preserve">Confort thermique </v>
      </c>
      <c r="F16" s="20" t="str">
        <f>'CAS D''USAGE RETENUS'!N22</f>
        <v>OUI</v>
      </c>
      <c r="G16" s="35">
        <v>0</v>
      </c>
      <c r="H16" s="3"/>
      <c r="I16" s="3"/>
    </row>
    <row r="17" spans="2:9" ht="54" customHeight="1">
      <c r="B17" s="98"/>
      <c r="C17" s="99" t="s">
        <v>111</v>
      </c>
      <c r="D17" s="42" t="str">
        <f>'CAS D''USAGE RETENUS'!D23</f>
        <v>0031</v>
      </c>
      <c r="E17" s="19" t="str">
        <f>'CAS D''USAGE RETENUS'!E23</f>
        <v>Matériaux géo sources ou biosourcés</v>
      </c>
      <c r="F17" s="20" t="str">
        <f>'CAS D''USAGE RETENUS'!N23</f>
        <v>OUI</v>
      </c>
      <c r="G17" s="35">
        <v>0</v>
      </c>
      <c r="H17" s="3"/>
      <c r="I17" s="3"/>
    </row>
    <row r="18" spans="2:9" ht="54" customHeight="1">
      <c r="B18" s="98"/>
      <c r="C18" s="100"/>
      <c r="D18" s="42" t="str">
        <f>'CAS D''USAGE RETENUS'!D24</f>
        <v>0032</v>
      </c>
      <c r="E18" s="19" t="str">
        <f>'CAS D''USAGE RETENUS'!E24</f>
        <v xml:space="preserve">Matériaux nobles utilisés </v>
      </c>
      <c r="F18" s="20" t="str">
        <f>'CAS D''USAGE RETENUS'!N24</f>
        <v>OUI</v>
      </c>
      <c r="G18" s="35">
        <v>0</v>
      </c>
      <c r="H18" s="3"/>
      <c r="I18" s="3"/>
    </row>
    <row r="19" spans="2:9" ht="54" customHeight="1">
      <c r="B19" s="98"/>
      <c r="C19" s="101"/>
      <c r="D19" s="42" t="str">
        <f>'CAS D''USAGE RETENUS'!D25</f>
        <v>0033</v>
      </c>
      <c r="E19" s="19" t="str">
        <f>'CAS D''USAGE RETENUS'!E25</f>
        <v>Utilisation de matériaux locaux</v>
      </c>
      <c r="F19" s="20" t="str">
        <f>'CAS D''USAGE RETENUS'!N25</f>
        <v>OUI</v>
      </c>
      <c r="G19" s="35">
        <v>0</v>
      </c>
      <c r="H19" s="3"/>
      <c r="I19" s="3"/>
    </row>
    <row r="20" spans="2:9" ht="54" customHeight="1">
      <c r="B20" s="98" t="s">
        <v>122</v>
      </c>
      <c r="C20" s="98"/>
      <c r="D20" s="18" t="str">
        <f>'CAS D''USAGE RETENUS'!D26</f>
        <v>01</v>
      </c>
      <c r="E20" s="19" t="s">
        <v>56</v>
      </c>
      <c r="F20" s="20" t="str">
        <f>'CAS D''USAGE RETENUS'!N26</f>
        <v>NON</v>
      </c>
      <c r="G20" s="35">
        <v>0</v>
      </c>
    </row>
    <row r="21" spans="2:9" ht="54" customHeight="1">
      <c r="B21" s="98"/>
      <c r="C21" s="98"/>
      <c r="D21" s="18" t="str">
        <f>'CAS D''USAGE RETENUS'!D27</f>
        <v>02</v>
      </c>
      <c r="E21" s="19" t="s">
        <v>5</v>
      </c>
      <c r="F21" s="20" t="str">
        <f>'CAS D''USAGE RETENUS'!N27</f>
        <v>NON</v>
      </c>
      <c r="G21" s="35">
        <v>0</v>
      </c>
    </row>
    <row r="22" spans="2:9" ht="54" customHeight="1">
      <c r="B22" s="98"/>
      <c r="C22" s="98"/>
      <c r="D22" s="18" t="str">
        <f>'CAS D''USAGE RETENUS'!D28</f>
        <v>03</v>
      </c>
      <c r="E22" s="19" t="s">
        <v>7</v>
      </c>
      <c r="F22" s="20" t="str">
        <f>'CAS D''USAGE RETENUS'!N28</f>
        <v>NON</v>
      </c>
      <c r="G22" s="35">
        <v>0</v>
      </c>
    </row>
    <row r="23" spans="2:9" ht="54" customHeight="1">
      <c r="B23" s="98"/>
      <c r="C23" s="98"/>
      <c r="D23" s="18" t="str">
        <f>'CAS D''USAGE RETENUS'!D29</f>
        <v>04</v>
      </c>
      <c r="E23" s="19" t="s">
        <v>8</v>
      </c>
      <c r="F23" s="20" t="str">
        <f>'CAS D''USAGE RETENUS'!N29</f>
        <v>NON</v>
      </c>
      <c r="G23" s="35">
        <v>0</v>
      </c>
    </row>
    <row r="24" spans="2:9" ht="54" customHeight="1">
      <c r="B24" s="98" t="s">
        <v>125</v>
      </c>
      <c r="C24" s="98"/>
      <c r="D24" s="18" t="str">
        <f>'CAS D''USAGE RETENUS'!D30</f>
        <v>05</v>
      </c>
      <c r="E24" s="19" t="s">
        <v>91</v>
      </c>
      <c r="F24" s="20" t="str">
        <f>'CAS D''USAGE RETENUS'!N30</f>
        <v>NON</v>
      </c>
      <c r="G24" s="35">
        <v>0</v>
      </c>
    </row>
    <row r="25" spans="2:9" ht="54" customHeight="1">
      <c r="B25" s="98"/>
      <c r="C25" s="98"/>
      <c r="D25" s="18" t="str">
        <f>'CAS D''USAGE RETENUS'!D31</f>
        <v>06</v>
      </c>
      <c r="E25" s="19" t="s">
        <v>12</v>
      </c>
      <c r="F25" s="20" t="str">
        <f>'CAS D''USAGE RETENUS'!N31</f>
        <v>NON</v>
      </c>
      <c r="G25" s="35">
        <v>0</v>
      </c>
    </row>
    <row r="26" spans="2:9" ht="54" customHeight="1">
      <c r="B26" s="98"/>
      <c r="C26" s="98"/>
      <c r="D26" s="18" t="str">
        <f>'CAS D''USAGE RETENUS'!D32</f>
        <v>07</v>
      </c>
      <c r="E26" s="19" t="s">
        <v>14</v>
      </c>
      <c r="F26" s="20" t="str">
        <f>'CAS D''USAGE RETENUS'!N32</f>
        <v>NON</v>
      </c>
      <c r="G26" s="35">
        <v>0</v>
      </c>
    </row>
    <row r="27" spans="2:9" ht="54" customHeight="1">
      <c r="B27" s="98"/>
      <c r="C27" s="98"/>
      <c r="D27" s="18" t="str">
        <f>'CAS D''USAGE RETENUS'!D33</f>
        <v>08</v>
      </c>
      <c r="E27" s="19" t="s">
        <v>15</v>
      </c>
      <c r="F27" s="20" t="str">
        <f>'CAS D''USAGE RETENUS'!N33</f>
        <v>NON</v>
      </c>
      <c r="G27" s="35">
        <v>0</v>
      </c>
    </row>
    <row r="28" spans="2:9" ht="54" customHeight="1">
      <c r="B28" s="98"/>
      <c r="C28" s="98"/>
      <c r="D28" s="18" t="str">
        <f>'CAS D''USAGE RETENUS'!D34</f>
        <v>09</v>
      </c>
      <c r="E28" s="19" t="s">
        <v>17</v>
      </c>
      <c r="F28" s="20" t="str">
        <f>'CAS D''USAGE RETENUS'!N34</f>
        <v>OUI</v>
      </c>
      <c r="G28" s="35">
        <v>0</v>
      </c>
    </row>
    <row r="29" spans="2:9" ht="54" customHeight="1">
      <c r="B29" s="98"/>
      <c r="C29" s="98"/>
      <c r="D29" s="18" t="str">
        <f>'CAS D''USAGE RETENUS'!D35</f>
        <v>10</v>
      </c>
      <c r="E29" s="19" t="s">
        <v>19</v>
      </c>
      <c r="F29" s="20" t="str">
        <f>'CAS D''USAGE RETENUS'!N35</f>
        <v>NON</v>
      </c>
      <c r="G29" s="35">
        <v>0</v>
      </c>
    </row>
    <row r="30" spans="2:9" ht="54" customHeight="1">
      <c r="B30" s="98"/>
      <c r="C30" s="98"/>
      <c r="D30" s="18" t="str">
        <f>'CAS D''USAGE RETENUS'!D36</f>
        <v>11</v>
      </c>
      <c r="E30" s="19" t="s">
        <v>20</v>
      </c>
      <c r="F30" s="20" t="str">
        <f>'CAS D''USAGE RETENUS'!N36</f>
        <v>NON</v>
      </c>
      <c r="G30" s="35">
        <v>0</v>
      </c>
    </row>
    <row r="31" spans="2:9" ht="54" customHeight="1">
      <c r="B31" s="98"/>
      <c r="C31" s="98"/>
      <c r="D31" s="18" t="str">
        <f>'CAS D''USAGE RETENUS'!D37</f>
        <v>12</v>
      </c>
      <c r="E31" s="19" t="s">
        <v>22</v>
      </c>
      <c r="F31" s="20" t="str">
        <f>'CAS D''USAGE RETENUS'!N37</f>
        <v>OUI</v>
      </c>
      <c r="G31" s="35">
        <v>0</v>
      </c>
    </row>
    <row r="32" spans="2:9" ht="54" customHeight="1">
      <c r="B32" s="98"/>
      <c r="C32" s="98"/>
      <c r="D32" s="18" t="str">
        <f>'CAS D''USAGE RETENUS'!D38</f>
        <v>13</v>
      </c>
      <c r="E32" s="19" t="s">
        <v>24</v>
      </c>
      <c r="F32" s="20" t="str">
        <f>'CAS D''USAGE RETENUS'!N38</f>
        <v>OUI</v>
      </c>
      <c r="G32" s="35">
        <v>0</v>
      </c>
    </row>
    <row r="33" spans="2:7" ht="54" customHeight="1">
      <c r="B33" s="98"/>
      <c r="C33" s="98"/>
      <c r="D33" s="18" t="str">
        <f>'CAS D''USAGE RETENUS'!D39</f>
        <v>14</v>
      </c>
      <c r="E33" s="19" t="s">
        <v>26</v>
      </c>
      <c r="F33" s="20" t="str">
        <f>'CAS D''USAGE RETENUS'!N39</f>
        <v>NON</v>
      </c>
      <c r="G33" s="35">
        <v>0</v>
      </c>
    </row>
    <row r="34" spans="2:7" ht="54" customHeight="1">
      <c r="B34" s="98"/>
      <c r="C34" s="98"/>
      <c r="D34" s="18" t="str">
        <f>'CAS D''USAGE RETENUS'!D40</f>
        <v>15</v>
      </c>
      <c r="E34" s="19" t="s">
        <v>27</v>
      </c>
      <c r="F34" s="20" t="str">
        <f>'CAS D''USAGE RETENUS'!N40</f>
        <v>NON</v>
      </c>
      <c r="G34" s="35">
        <v>0</v>
      </c>
    </row>
    <row r="35" spans="2:7" ht="54" customHeight="1">
      <c r="B35" s="98"/>
      <c r="C35" s="98"/>
      <c r="D35" s="18" t="str">
        <f>'CAS D''USAGE RETENUS'!D41</f>
        <v>16</v>
      </c>
      <c r="E35" s="19" t="s">
        <v>29</v>
      </c>
      <c r="F35" s="20" t="str">
        <f>'CAS D''USAGE RETENUS'!N41</f>
        <v>NON</v>
      </c>
      <c r="G35" s="35">
        <v>0</v>
      </c>
    </row>
    <row r="36" spans="2:7" ht="54" customHeight="1">
      <c r="B36" s="98"/>
      <c r="C36" s="98"/>
      <c r="D36" s="18" t="str">
        <f>'CAS D''USAGE RETENUS'!D42</f>
        <v>17</v>
      </c>
      <c r="E36" s="19" t="s">
        <v>30</v>
      </c>
      <c r="F36" s="20" t="str">
        <f>'CAS D''USAGE RETENUS'!N42</f>
        <v>NON</v>
      </c>
      <c r="G36" s="35">
        <v>0</v>
      </c>
    </row>
    <row r="37" spans="2:7" ht="54" customHeight="1">
      <c r="B37" s="98"/>
      <c r="C37" s="98"/>
      <c r="D37" s="18" t="str">
        <f>'CAS D''USAGE RETENUS'!D43</f>
        <v>18</v>
      </c>
      <c r="E37" s="19" t="s">
        <v>32</v>
      </c>
      <c r="F37" s="20" t="str">
        <f>'CAS D''USAGE RETENUS'!N43</f>
        <v>NON</v>
      </c>
      <c r="G37" s="35">
        <v>0</v>
      </c>
    </row>
    <row r="38" spans="2:7" ht="54" customHeight="1">
      <c r="B38" s="98"/>
      <c r="C38" s="98"/>
      <c r="D38" s="18" t="str">
        <f>'CAS D''USAGE RETENUS'!D44</f>
        <v>19</v>
      </c>
      <c r="E38" s="19" t="s">
        <v>33</v>
      </c>
      <c r="F38" s="20" t="str">
        <f>'CAS D''USAGE RETENUS'!N44</f>
        <v>NON</v>
      </c>
      <c r="G38" s="35">
        <v>0</v>
      </c>
    </row>
    <row r="39" spans="2:7" ht="54" customHeight="1">
      <c r="B39" s="98" t="s">
        <v>127</v>
      </c>
      <c r="C39" s="98"/>
      <c r="D39" s="18" t="str">
        <f>'CAS D''USAGE RETENUS'!D45</f>
        <v>20</v>
      </c>
      <c r="E39" s="19" t="s">
        <v>35</v>
      </c>
      <c r="F39" s="20" t="str">
        <f>'CAS D''USAGE RETENUS'!N45</f>
        <v>OUI</v>
      </c>
      <c r="G39" s="35">
        <v>0</v>
      </c>
    </row>
    <row r="40" spans="2:7" ht="54" customHeight="1">
      <c r="B40" s="98"/>
      <c r="C40" s="98"/>
      <c r="D40" s="18" t="str">
        <f>'CAS D''USAGE RETENUS'!D46</f>
        <v>21</v>
      </c>
      <c r="E40" s="19" t="s">
        <v>37</v>
      </c>
      <c r="F40" s="20" t="str">
        <f>'CAS D''USAGE RETENUS'!N46</f>
        <v>NON</v>
      </c>
      <c r="G40" s="35">
        <v>0</v>
      </c>
    </row>
    <row r="41" spans="2:7" ht="54" customHeight="1">
      <c r="B41" s="98"/>
      <c r="C41" s="98"/>
      <c r="D41" s="18" t="str">
        <f>'CAS D''USAGE RETENUS'!D47</f>
        <v>22</v>
      </c>
      <c r="E41" s="19" t="s">
        <v>39</v>
      </c>
      <c r="F41" s="20" t="str">
        <f>'CAS D''USAGE RETENUS'!N47</f>
        <v>NON</v>
      </c>
      <c r="G41" s="35">
        <v>0</v>
      </c>
    </row>
    <row r="42" spans="2:7" ht="54" customHeight="1">
      <c r="B42" s="98" t="s">
        <v>126</v>
      </c>
      <c r="C42" s="98"/>
      <c r="D42" s="18" t="str">
        <f>'CAS D''USAGE RETENUS'!D48</f>
        <v>23</v>
      </c>
      <c r="E42" s="19" t="s">
        <v>40</v>
      </c>
      <c r="F42" s="20" t="str">
        <f>'CAS D''USAGE RETENUS'!N48</f>
        <v>NON</v>
      </c>
      <c r="G42" s="35">
        <v>0</v>
      </c>
    </row>
    <row r="43" spans="2:7" ht="54" customHeight="1">
      <c r="B43" s="98"/>
      <c r="C43" s="98"/>
      <c r="D43" s="18" t="str">
        <f>'CAS D''USAGE RETENUS'!D49</f>
        <v>24</v>
      </c>
      <c r="E43" s="19" t="s">
        <v>41</v>
      </c>
      <c r="F43" s="20" t="str">
        <f>'CAS D''USAGE RETENUS'!N49</f>
        <v>OUI</v>
      </c>
      <c r="G43" s="35">
        <v>0</v>
      </c>
    </row>
  </sheetData>
  <sheetProtection algorithmName="SHA-512" hashValue="5zsQOCbcNmp5aSK4YkEyKzQjeQBLnC/4G2OaA9GAoaDqeslLeHEkR/0UC8ss35/D4Js6+a4/WmF/8hunuwOXuw==" saltValue="u1ZttObWhNNXb6r8RDTugA==" spinCount="100000" sheet="1" objects="1" scenarios="1"/>
  <mergeCells count="18">
    <mergeCell ref="B20:C23"/>
    <mergeCell ref="B24:C38"/>
    <mergeCell ref="B39:C41"/>
    <mergeCell ref="B42:C43"/>
    <mergeCell ref="D5:E5"/>
    <mergeCell ref="F5:G5"/>
    <mergeCell ref="D6:E6"/>
    <mergeCell ref="F6:G6"/>
    <mergeCell ref="B10:B19"/>
    <mergeCell ref="C10:C12"/>
    <mergeCell ref="C13:C16"/>
    <mergeCell ref="C17:C19"/>
    <mergeCell ref="D2:E2"/>
    <mergeCell ref="F2:G2"/>
    <mergeCell ref="D3:E3"/>
    <mergeCell ref="F3:G3"/>
    <mergeCell ref="D4:E4"/>
    <mergeCell ref="F4:G4"/>
  </mergeCells>
  <conditionalFormatting sqref="D10:G43">
    <cfRule type="expression" dxfId="6" priority="1">
      <formula>$F10="OUI"</formula>
    </cfRule>
  </conditionalFormatting>
  <dataValidations count="2">
    <dataValidation allowBlank="1" showInputMessage="1" showErrorMessage="1" promptTitle="ALERTE !" prompt="NE PAS MODIFIER LA SAISIE" sqref="G9 D2:D6 E2 E4:E6 F3:G3 D20:F43 C13:E13 D14:E19 D9:E12 F9:F19 B42 B20 B24 B39 B10:C10" xr:uid="{CB9EE6DB-BFA2-4C8F-89B9-446B2F396C6F}"/>
    <dataValidation type="list" allowBlank="1" showInputMessage="1" showErrorMessage="1" sqref="G10:G43" xr:uid="{5C977E52-010D-4C96-BD00-0CCE09CF04D7}">
      <formula1>"0,1,2,3,4,5,NC"</formula1>
    </dataValidation>
  </dataValidations>
  <pageMargins left="0.7" right="0.7" top="0.75" bottom="0.75" header="0.3" footer="0.3"/>
  <pageSetup paperSize="8" scale="53"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AC2F6-5229-477D-8930-0EF6495DB6E7}">
  <sheetPr>
    <tabColor theme="9" tint="0.39997558519241921"/>
    <pageSetUpPr fitToPage="1"/>
  </sheetPr>
  <dimension ref="B1:I43"/>
  <sheetViews>
    <sheetView showGridLines="0" topLeftCell="A22" zoomScale="85" zoomScaleNormal="85" workbookViewId="0">
      <selection activeCell="E12" sqref="E12"/>
    </sheetView>
  </sheetViews>
  <sheetFormatPr baseColWidth="10" defaultRowHeight="18"/>
  <cols>
    <col min="1" max="1" width="11.42578125" style="2" customWidth="1"/>
    <col min="2" max="3" width="7.7109375" style="2" customWidth="1"/>
    <col min="4" max="4" width="12.85546875" style="2" customWidth="1"/>
    <col min="5" max="5" width="120.7109375" style="2" customWidth="1"/>
    <col min="6" max="7" width="29.7109375" style="2" customWidth="1"/>
    <col min="8" max="8" width="24.42578125" style="2" customWidth="1"/>
    <col min="9" max="9" width="18.7109375" style="2" customWidth="1"/>
    <col min="10" max="16384" width="11.42578125" style="2"/>
  </cols>
  <sheetData>
    <row r="1" spans="2:9" ht="18.75" thickBot="1"/>
    <row r="2" spans="2:9" ht="22.5" customHeight="1" thickBot="1">
      <c r="D2" s="108" t="s">
        <v>45</v>
      </c>
      <c r="E2" s="109"/>
      <c r="F2" s="102" t="s">
        <v>74</v>
      </c>
      <c r="G2" s="103"/>
    </row>
    <row r="3" spans="2:9" ht="22.5" customHeight="1" thickBot="1">
      <c r="D3" s="94" t="s">
        <v>107</v>
      </c>
      <c r="E3" s="95"/>
      <c r="F3" s="96">
        <f>'CAS D''USAGE RETENUS'!$J$5</f>
        <v>0</v>
      </c>
      <c r="G3" s="97"/>
    </row>
    <row r="4" spans="2:9" ht="22.5" customHeight="1" thickBot="1">
      <c r="D4" s="104" t="s">
        <v>46</v>
      </c>
      <c r="E4" s="105"/>
      <c r="F4" s="106" t="s">
        <v>74</v>
      </c>
      <c r="G4" s="107"/>
    </row>
    <row r="5" spans="2:9" ht="22.5" customHeight="1" thickBot="1">
      <c r="D5" s="104" t="s">
        <v>71</v>
      </c>
      <c r="E5" s="105"/>
      <c r="F5" s="106" t="s">
        <v>71</v>
      </c>
      <c r="G5" s="107"/>
    </row>
    <row r="6" spans="2:9" ht="18.75" customHeight="1" thickBot="1">
      <c r="D6" s="110" t="s">
        <v>47</v>
      </c>
      <c r="E6" s="111"/>
      <c r="F6" s="92" t="s">
        <v>145</v>
      </c>
      <c r="G6" s="93"/>
    </row>
    <row r="7" spans="2:9">
      <c r="D7" s="3"/>
      <c r="E7" s="3"/>
    </row>
    <row r="8" spans="2:9" ht="18" customHeight="1">
      <c r="D8"/>
      <c r="E8"/>
    </row>
    <row r="9" spans="2:9" ht="66" customHeight="1">
      <c r="D9" s="16" t="s">
        <v>1</v>
      </c>
      <c r="E9" s="17" t="s">
        <v>138</v>
      </c>
      <c r="F9" s="17" t="s">
        <v>151</v>
      </c>
      <c r="G9" s="7" t="s">
        <v>55</v>
      </c>
      <c r="H9" s="3"/>
      <c r="I9" s="3"/>
    </row>
    <row r="10" spans="2:9" ht="54" customHeight="1">
      <c r="B10" s="98" t="s">
        <v>146</v>
      </c>
      <c r="C10" s="98" t="s">
        <v>123</v>
      </c>
      <c r="D10" s="42" t="str">
        <f>'CAS D''USAGE RETENUS'!D16</f>
        <v>0011</v>
      </c>
      <c r="E10" s="19" t="str">
        <f>'CAS D''USAGE RETENUS'!E16</f>
        <v>Etude urbaine</v>
      </c>
      <c r="F10" s="20" t="str">
        <f>'CAS D''USAGE RETENUS'!N16</f>
        <v>OUI</v>
      </c>
      <c r="G10" s="35">
        <v>0</v>
      </c>
      <c r="H10" s="3"/>
      <c r="I10" s="3"/>
    </row>
    <row r="11" spans="2:9" ht="54" customHeight="1">
      <c r="B11" s="98"/>
      <c r="C11" s="98"/>
      <c r="D11" s="42" t="str">
        <f>'CAS D''USAGE RETENUS'!D17</f>
        <v>0012</v>
      </c>
      <c r="E11" s="19" t="str">
        <f>'CAS D''USAGE RETENUS'!E17</f>
        <v>Etude historique</v>
      </c>
      <c r="F11" s="20" t="str">
        <f>'CAS D''USAGE RETENUS'!N17</f>
        <v>OUI</v>
      </c>
      <c r="G11" s="35">
        <v>0</v>
      </c>
      <c r="H11" s="3"/>
      <c r="I11" s="3"/>
    </row>
    <row r="12" spans="2:9" ht="54" customHeight="1">
      <c r="B12" s="98"/>
      <c r="C12" s="98"/>
      <c r="D12" s="42" t="str">
        <f>'CAS D''USAGE RETENUS'!D18</f>
        <v>0013</v>
      </c>
      <c r="E12" s="19" t="str">
        <f>'CAS D''USAGE RETENUS'!E18</f>
        <v>Etude architecturale</v>
      </c>
      <c r="F12" s="20" t="str">
        <f>'CAS D''USAGE RETENUS'!N18</f>
        <v>OUI</v>
      </c>
      <c r="G12" s="35">
        <v>0</v>
      </c>
      <c r="H12" s="3"/>
      <c r="I12" s="3"/>
    </row>
    <row r="13" spans="2:9" ht="54" customHeight="1">
      <c r="B13" s="98"/>
      <c r="C13" s="99" t="s">
        <v>124</v>
      </c>
      <c r="D13" s="42" t="str">
        <f>'CAS D''USAGE RETENUS'!D19</f>
        <v>0021</v>
      </c>
      <c r="E13" s="19" t="str">
        <f>'CAS D''USAGE RETENUS'!E19</f>
        <v>Ensoleillement</v>
      </c>
      <c r="F13" s="20" t="str">
        <f>'CAS D''USAGE RETENUS'!N19</f>
        <v>OUI</v>
      </c>
      <c r="G13" s="35">
        <v>0</v>
      </c>
      <c r="H13" s="3"/>
      <c r="I13" s="3"/>
    </row>
    <row r="14" spans="2:9" ht="54" customHeight="1">
      <c r="B14" s="98"/>
      <c r="C14" s="100"/>
      <c r="D14" s="42" t="str">
        <f>'CAS D''USAGE RETENUS'!D20</f>
        <v>0022</v>
      </c>
      <c r="E14" s="19" t="str">
        <f>'CAS D''USAGE RETENUS'!E20</f>
        <v>Eolien</v>
      </c>
      <c r="F14" s="20" t="str">
        <f>'CAS D''USAGE RETENUS'!N20</f>
        <v>OUI</v>
      </c>
      <c r="G14" s="35">
        <v>0</v>
      </c>
      <c r="H14" s="3"/>
      <c r="I14" s="3"/>
    </row>
    <row r="15" spans="2:9" ht="54" customHeight="1">
      <c r="B15" s="98"/>
      <c r="C15" s="100"/>
      <c r="D15" s="42" t="str">
        <f>'CAS D''USAGE RETENUS'!D21</f>
        <v>0023</v>
      </c>
      <c r="E15" s="19" t="str">
        <f>'CAS D''USAGE RETENUS'!E21</f>
        <v>Acoustique</v>
      </c>
      <c r="F15" s="20" t="str">
        <f>'CAS D''USAGE RETENUS'!N21</f>
        <v>OUI</v>
      </c>
      <c r="G15" s="35">
        <v>0</v>
      </c>
      <c r="H15" s="3"/>
      <c r="I15" s="3"/>
    </row>
    <row r="16" spans="2:9" ht="54" customHeight="1">
      <c r="B16" s="98"/>
      <c r="C16" s="101"/>
      <c r="D16" s="42" t="str">
        <f>'CAS D''USAGE RETENUS'!D22</f>
        <v>0024</v>
      </c>
      <c r="E16" s="19" t="str">
        <f>'CAS D''USAGE RETENUS'!E22</f>
        <v xml:space="preserve">Confort thermique </v>
      </c>
      <c r="F16" s="20" t="str">
        <f>'CAS D''USAGE RETENUS'!N22</f>
        <v>OUI</v>
      </c>
      <c r="G16" s="35">
        <v>0</v>
      </c>
      <c r="H16" s="3"/>
      <c r="I16" s="3"/>
    </row>
    <row r="17" spans="2:9" ht="54" customHeight="1">
      <c r="B17" s="98"/>
      <c r="C17" s="99" t="s">
        <v>111</v>
      </c>
      <c r="D17" s="42" t="str">
        <f>'CAS D''USAGE RETENUS'!D23</f>
        <v>0031</v>
      </c>
      <c r="E17" s="19" t="str">
        <f>'CAS D''USAGE RETENUS'!E23</f>
        <v>Matériaux géo sources ou biosourcés</v>
      </c>
      <c r="F17" s="20" t="str">
        <f>'CAS D''USAGE RETENUS'!N23</f>
        <v>OUI</v>
      </c>
      <c r="G17" s="35">
        <v>0</v>
      </c>
      <c r="H17" s="3"/>
      <c r="I17" s="3"/>
    </row>
    <row r="18" spans="2:9" ht="54" customHeight="1">
      <c r="B18" s="98"/>
      <c r="C18" s="100"/>
      <c r="D18" s="42" t="str">
        <f>'CAS D''USAGE RETENUS'!D24</f>
        <v>0032</v>
      </c>
      <c r="E18" s="19" t="str">
        <f>'CAS D''USAGE RETENUS'!E24</f>
        <v xml:space="preserve">Matériaux nobles utilisés </v>
      </c>
      <c r="F18" s="20" t="str">
        <f>'CAS D''USAGE RETENUS'!N24</f>
        <v>OUI</v>
      </c>
      <c r="G18" s="35">
        <v>0</v>
      </c>
      <c r="H18" s="3"/>
      <c r="I18" s="3"/>
    </row>
    <row r="19" spans="2:9" ht="54" customHeight="1">
      <c r="B19" s="98"/>
      <c r="C19" s="101"/>
      <c r="D19" s="42" t="str">
        <f>'CAS D''USAGE RETENUS'!D25</f>
        <v>0033</v>
      </c>
      <c r="E19" s="19" t="str">
        <f>'CAS D''USAGE RETENUS'!E25</f>
        <v>Utilisation de matériaux locaux</v>
      </c>
      <c r="F19" s="20" t="str">
        <f>'CAS D''USAGE RETENUS'!N25</f>
        <v>OUI</v>
      </c>
      <c r="G19" s="35">
        <v>0</v>
      </c>
      <c r="H19" s="3"/>
      <c r="I19" s="3"/>
    </row>
    <row r="20" spans="2:9" ht="54" customHeight="1">
      <c r="B20" s="98" t="s">
        <v>122</v>
      </c>
      <c r="C20" s="98"/>
      <c r="D20" s="18" t="str">
        <f>'CAS D''USAGE RETENUS'!D26</f>
        <v>01</v>
      </c>
      <c r="E20" s="19" t="s">
        <v>56</v>
      </c>
      <c r="F20" s="20" t="str">
        <f>'CAS D''USAGE RETENUS'!N26</f>
        <v>NON</v>
      </c>
      <c r="G20" s="35">
        <v>0</v>
      </c>
    </row>
    <row r="21" spans="2:9" ht="54" customHeight="1">
      <c r="B21" s="98"/>
      <c r="C21" s="98"/>
      <c r="D21" s="18" t="str">
        <f>'CAS D''USAGE RETENUS'!D27</f>
        <v>02</v>
      </c>
      <c r="E21" s="19" t="s">
        <v>5</v>
      </c>
      <c r="F21" s="20" t="str">
        <f>'CAS D''USAGE RETENUS'!N27</f>
        <v>NON</v>
      </c>
      <c r="G21" s="35">
        <v>0</v>
      </c>
    </row>
    <row r="22" spans="2:9" ht="54" customHeight="1">
      <c r="B22" s="98"/>
      <c r="C22" s="98"/>
      <c r="D22" s="18" t="str">
        <f>'CAS D''USAGE RETENUS'!D28</f>
        <v>03</v>
      </c>
      <c r="E22" s="19" t="s">
        <v>7</v>
      </c>
      <c r="F22" s="20" t="str">
        <f>'CAS D''USAGE RETENUS'!N28</f>
        <v>NON</v>
      </c>
      <c r="G22" s="35">
        <v>0</v>
      </c>
    </row>
    <row r="23" spans="2:9" ht="54" customHeight="1">
      <c r="B23" s="98"/>
      <c r="C23" s="98"/>
      <c r="D23" s="18" t="str">
        <f>'CAS D''USAGE RETENUS'!D29</f>
        <v>04</v>
      </c>
      <c r="E23" s="19" t="s">
        <v>8</v>
      </c>
      <c r="F23" s="20" t="str">
        <f>'CAS D''USAGE RETENUS'!N29</f>
        <v>NON</v>
      </c>
      <c r="G23" s="35">
        <v>0</v>
      </c>
    </row>
    <row r="24" spans="2:9" ht="54" customHeight="1">
      <c r="B24" s="98" t="s">
        <v>125</v>
      </c>
      <c r="C24" s="98"/>
      <c r="D24" s="18" t="str">
        <f>'CAS D''USAGE RETENUS'!D30</f>
        <v>05</v>
      </c>
      <c r="E24" s="19" t="s">
        <v>91</v>
      </c>
      <c r="F24" s="20" t="str">
        <f>'CAS D''USAGE RETENUS'!N30</f>
        <v>NON</v>
      </c>
      <c r="G24" s="35">
        <v>0</v>
      </c>
    </row>
    <row r="25" spans="2:9" ht="54" customHeight="1">
      <c r="B25" s="98"/>
      <c r="C25" s="98"/>
      <c r="D25" s="18" t="str">
        <f>'CAS D''USAGE RETENUS'!D31</f>
        <v>06</v>
      </c>
      <c r="E25" s="19" t="s">
        <v>12</v>
      </c>
      <c r="F25" s="20" t="str">
        <f>'CAS D''USAGE RETENUS'!N31</f>
        <v>NON</v>
      </c>
      <c r="G25" s="35">
        <v>0</v>
      </c>
    </row>
    <row r="26" spans="2:9" ht="54" customHeight="1">
      <c r="B26" s="98"/>
      <c r="C26" s="98"/>
      <c r="D26" s="18" t="str">
        <f>'CAS D''USAGE RETENUS'!D32</f>
        <v>07</v>
      </c>
      <c r="E26" s="19" t="s">
        <v>14</v>
      </c>
      <c r="F26" s="20" t="str">
        <f>'CAS D''USAGE RETENUS'!N32</f>
        <v>NON</v>
      </c>
      <c r="G26" s="35">
        <v>0</v>
      </c>
    </row>
    <row r="27" spans="2:9" ht="54" customHeight="1">
      <c r="B27" s="98"/>
      <c r="C27" s="98"/>
      <c r="D27" s="18" t="str">
        <f>'CAS D''USAGE RETENUS'!D33</f>
        <v>08</v>
      </c>
      <c r="E27" s="19" t="s">
        <v>15</v>
      </c>
      <c r="F27" s="20" t="str">
        <f>'CAS D''USAGE RETENUS'!N33</f>
        <v>NON</v>
      </c>
      <c r="G27" s="35">
        <v>0</v>
      </c>
    </row>
    <row r="28" spans="2:9" ht="54" customHeight="1">
      <c r="B28" s="98"/>
      <c r="C28" s="98"/>
      <c r="D28" s="18" t="str">
        <f>'CAS D''USAGE RETENUS'!D34</f>
        <v>09</v>
      </c>
      <c r="E28" s="19" t="s">
        <v>17</v>
      </c>
      <c r="F28" s="20" t="str">
        <f>'CAS D''USAGE RETENUS'!N34</f>
        <v>OUI</v>
      </c>
      <c r="G28" s="35">
        <v>0</v>
      </c>
    </row>
    <row r="29" spans="2:9" ht="54" customHeight="1">
      <c r="B29" s="98"/>
      <c r="C29" s="98"/>
      <c r="D29" s="18" t="str">
        <f>'CAS D''USAGE RETENUS'!D35</f>
        <v>10</v>
      </c>
      <c r="E29" s="19" t="s">
        <v>19</v>
      </c>
      <c r="F29" s="20" t="str">
        <f>'CAS D''USAGE RETENUS'!N35</f>
        <v>NON</v>
      </c>
      <c r="G29" s="35">
        <v>0</v>
      </c>
    </row>
    <row r="30" spans="2:9" ht="54" customHeight="1">
      <c r="B30" s="98"/>
      <c r="C30" s="98"/>
      <c r="D30" s="18" t="str">
        <f>'CAS D''USAGE RETENUS'!D36</f>
        <v>11</v>
      </c>
      <c r="E30" s="19" t="s">
        <v>20</v>
      </c>
      <c r="F30" s="20" t="str">
        <f>'CAS D''USAGE RETENUS'!N36</f>
        <v>NON</v>
      </c>
      <c r="G30" s="35">
        <v>0</v>
      </c>
    </row>
    <row r="31" spans="2:9" ht="54" customHeight="1">
      <c r="B31" s="98"/>
      <c r="C31" s="98"/>
      <c r="D31" s="18" t="str">
        <f>'CAS D''USAGE RETENUS'!D37</f>
        <v>12</v>
      </c>
      <c r="E31" s="19" t="s">
        <v>22</v>
      </c>
      <c r="F31" s="20" t="str">
        <f>'CAS D''USAGE RETENUS'!N37</f>
        <v>OUI</v>
      </c>
      <c r="G31" s="35">
        <v>0</v>
      </c>
    </row>
    <row r="32" spans="2:9" ht="54" customHeight="1">
      <c r="B32" s="98"/>
      <c r="C32" s="98"/>
      <c r="D32" s="18" t="str">
        <f>'CAS D''USAGE RETENUS'!D38</f>
        <v>13</v>
      </c>
      <c r="E32" s="19" t="s">
        <v>24</v>
      </c>
      <c r="F32" s="20" t="str">
        <f>'CAS D''USAGE RETENUS'!N38</f>
        <v>OUI</v>
      </c>
      <c r="G32" s="35">
        <v>0</v>
      </c>
    </row>
    <row r="33" spans="2:7" ht="54" customHeight="1">
      <c r="B33" s="98"/>
      <c r="C33" s="98"/>
      <c r="D33" s="18" t="str">
        <f>'CAS D''USAGE RETENUS'!D39</f>
        <v>14</v>
      </c>
      <c r="E33" s="19" t="s">
        <v>26</v>
      </c>
      <c r="F33" s="20" t="str">
        <f>'CAS D''USAGE RETENUS'!N39</f>
        <v>NON</v>
      </c>
      <c r="G33" s="35">
        <v>0</v>
      </c>
    </row>
    <row r="34" spans="2:7" ht="54" customHeight="1">
      <c r="B34" s="98"/>
      <c r="C34" s="98"/>
      <c r="D34" s="18" t="str">
        <f>'CAS D''USAGE RETENUS'!D40</f>
        <v>15</v>
      </c>
      <c r="E34" s="19" t="s">
        <v>27</v>
      </c>
      <c r="F34" s="20" t="str">
        <f>'CAS D''USAGE RETENUS'!N40</f>
        <v>NON</v>
      </c>
      <c r="G34" s="35">
        <v>0</v>
      </c>
    </row>
    <row r="35" spans="2:7" ht="54" customHeight="1">
      <c r="B35" s="98"/>
      <c r="C35" s="98"/>
      <c r="D35" s="18" t="str">
        <f>'CAS D''USAGE RETENUS'!D41</f>
        <v>16</v>
      </c>
      <c r="E35" s="19" t="s">
        <v>29</v>
      </c>
      <c r="F35" s="20" t="str">
        <f>'CAS D''USAGE RETENUS'!N41</f>
        <v>NON</v>
      </c>
      <c r="G35" s="35">
        <v>0</v>
      </c>
    </row>
    <row r="36" spans="2:7" ht="54" customHeight="1">
      <c r="B36" s="98"/>
      <c r="C36" s="98"/>
      <c r="D36" s="18" t="str">
        <f>'CAS D''USAGE RETENUS'!D42</f>
        <v>17</v>
      </c>
      <c r="E36" s="19" t="s">
        <v>30</v>
      </c>
      <c r="F36" s="20" t="str">
        <f>'CAS D''USAGE RETENUS'!N42</f>
        <v>NON</v>
      </c>
      <c r="G36" s="35">
        <v>0</v>
      </c>
    </row>
    <row r="37" spans="2:7" ht="54" customHeight="1">
      <c r="B37" s="98"/>
      <c r="C37" s="98"/>
      <c r="D37" s="18" t="str">
        <f>'CAS D''USAGE RETENUS'!D43</f>
        <v>18</v>
      </c>
      <c r="E37" s="19" t="s">
        <v>32</v>
      </c>
      <c r="F37" s="20" t="str">
        <f>'CAS D''USAGE RETENUS'!N43</f>
        <v>NON</v>
      </c>
      <c r="G37" s="35">
        <v>0</v>
      </c>
    </row>
    <row r="38" spans="2:7" ht="54" customHeight="1">
      <c r="B38" s="98"/>
      <c r="C38" s="98"/>
      <c r="D38" s="18" t="str">
        <f>'CAS D''USAGE RETENUS'!D44</f>
        <v>19</v>
      </c>
      <c r="E38" s="19" t="s">
        <v>33</v>
      </c>
      <c r="F38" s="20" t="str">
        <f>'CAS D''USAGE RETENUS'!N44</f>
        <v>NON</v>
      </c>
      <c r="G38" s="35">
        <v>0</v>
      </c>
    </row>
    <row r="39" spans="2:7" ht="54" customHeight="1">
      <c r="B39" s="98" t="s">
        <v>127</v>
      </c>
      <c r="C39" s="98"/>
      <c r="D39" s="18" t="str">
        <f>'CAS D''USAGE RETENUS'!D45</f>
        <v>20</v>
      </c>
      <c r="E39" s="19" t="s">
        <v>35</v>
      </c>
      <c r="F39" s="20" t="str">
        <f>'CAS D''USAGE RETENUS'!N45</f>
        <v>OUI</v>
      </c>
      <c r="G39" s="35">
        <v>0</v>
      </c>
    </row>
    <row r="40" spans="2:7" ht="54" customHeight="1">
      <c r="B40" s="98"/>
      <c r="C40" s="98"/>
      <c r="D40" s="18" t="str">
        <f>'CAS D''USAGE RETENUS'!D46</f>
        <v>21</v>
      </c>
      <c r="E40" s="19" t="s">
        <v>37</v>
      </c>
      <c r="F40" s="20" t="str">
        <f>'CAS D''USAGE RETENUS'!N46</f>
        <v>NON</v>
      </c>
      <c r="G40" s="35">
        <v>0</v>
      </c>
    </row>
    <row r="41" spans="2:7" ht="54" customHeight="1">
      <c r="B41" s="98"/>
      <c r="C41" s="98"/>
      <c r="D41" s="18" t="str">
        <f>'CAS D''USAGE RETENUS'!D47</f>
        <v>22</v>
      </c>
      <c r="E41" s="19" t="s">
        <v>39</v>
      </c>
      <c r="F41" s="20" t="str">
        <f>'CAS D''USAGE RETENUS'!N47</f>
        <v>NON</v>
      </c>
      <c r="G41" s="35">
        <v>0</v>
      </c>
    </row>
    <row r="42" spans="2:7" ht="54" customHeight="1">
      <c r="B42" s="98" t="s">
        <v>126</v>
      </c>
      <c r="C42" s="98"/>
      <c r="D42" s="18" t="str">
        <f>'CAS D''USAGE RETENUS'!D48</f>
        <v>23</v>
      </c>
      <c r="E42" s="19" t="s">
        <v>40</v>
      </c>
      <c r="F42" s="20" t="str">
        <f>'CAS D''USAGE RETENUS'!N48</f>
        <v>NON</v>
      </c>
      <c r="G42" s="35">
        <v>0</v>
      </c>
    </row>
    <row r="43" spans="2:7" ht="54" customHeight="1">
      <c r="B43" s="98"/>
      <c r="C43" s="98"/>
      <c r="D43" s="18" t="str">
        <f>'CAS D''USAGE RETENUS'!D49</f>
        <v>24</v>
      </c>
      <c r="E43" s="19" t="s">
        <v>41</v>
      </c>
      <c r="F43" s="20" t="str">
        <f>'CAS D''USAGE RETENUS'!N49</f>
        <v>OUI</v>
      </c>
      <c r="G43" s="35">
        <v>0</v>
      </c>
    </row>
  </sheetData>
  <sheetProtection algorithmName="SHA-512" hashValue="9me+KS40Dz9NMpEY95d6VxrFGmlh55SzR2qiHNMAbwatEEAFx/ug8Q7LPji0Q2I0q2+uoDRSPEczn3uINGMoRQ==" saltValue="04NbDJXe6VCumBfK5YAFJg==" spinCount="100000" sheet="1" objects="1" scenarios="1"/>
  <mergeCells count="18">
    <mergeCell ref="B20:C23"/>
    <mergeCell ref="B24:C38"/>
    <mergeCell ref="B39:C41"/>
    <mergeCell ref="B42:C43"/>
    <mergeCell ref="D5:E5"/>
    <mergeCell ref="F5:G5"/>
    <mergeCell ref="D6:E6"/>
    <mergeCell ref="F6:G6"/>
    <mergeCell ref="B10:B19"/>
    <mergeCell ref="C10:C12"/>
    <mergeCell ref="C13:C16"/>
    <mergeCell ref="C17:C19"/>
    <mergeCell ref="D2:E2"/>
    <mergeCell ref="F2:G2"/>
    <mergeCell ref="D3:E3"/>
    <mergeCell ref="F3:G3"/>
    <mergeCell ref="D4:E4"/>
    <mergeCell ref="F4:G4"/>
  </mergeCells>
  <conditionalFormatting sqref="D10:G43">
    <cfRule type="expression" dxfId="5" priority="1">
      <formula>$F10="OUI"</formula>
    </cfRule>
  </conditionalFormatting>
  <dataValidations count="2">
    <dataValidation type="list" allowBlank="1" showInputMessage="1" showErrorMessage="1" sqref="G10:G43" xr:uid="{398BA765-5997-49D1-8E56-8AC0448290BE}">
      <formula1>"0,1,2,3,4,5,NC"</formula1>
    </dataValidation>
    <dataValidation allowBlank="1" showInputMessage="1" showErrorMessage="1" promptTitle="ALERTE !" prompt="NE PAS MODIFIER LA SAISIE" sqref="G9 D2:D6 E2 E4:E6 F3:G3 D20:F43 C13:E13 D14:E19 D9:E12 F9:F19 B42 B20 B24 B39 B10:C10" xr:uid="{9D6611AE-D30E-4723-BDBE-7D29A4D6E9DA}"/>
  </dataValidations>
  <pageMargins left="0.7" right="0.7" top="0.75" bottom="0.75" header="0.3" footer="0.3"/>
  <pageSetup paperSize="8" scale="53"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ACAEB-0B98-4A8B-B8AE-1DD0B074530C}">
  <sheetPr>
    <tabColor theme="9" tint="0.39997558519241921"/>
    <pageSetUpPr fitToPage="1"/>
  </sheetPr>
  <dimension ref="B1:I43"/>
  <sheetViews>
    <sheetView showGridLines="0" topLeftCell="A22" zoomScale="85" zoomScaleNormal="85" workbookViewId="0">
      <selection activeCell="E13" sqref="E13"/>
    </sheetView>
  </sheetViews>
  <sheetFormatPr baseColWidth="10" defaultRowHeight="18"/>
  <cols>
    <col min="1" max="1" width="11.42578125" style="2" customWidth="1"/>
    <col min="2" max="3" width="7.7109375" style="2" customWidth="1"/>
    <col min="4" max="4" width="12.85546875" style="2" customWidth="1"/>
    <col min="5" max="5" width="120.7109375" style="2" customWidth="1"/>
    <col min="6" max="7" width="29.7109375" style="2" customWidth="1"/>
    <col min="8" max="8" width="24.42578125" style="2" customWidth="1"/>
    <col min="9" max="9" width="18.7109375" style="2" customWidth="1"/>
    <col min="10" max="16384" width="11.42578125" style="2"/>
  </cols>
  <sheetData>
    <row r="1" spans="2:9" ht="18.75" thickBot="1"/>
    <row r="2" spans="2:9" ht="22.5" customHeight="1" thickBot="1">
      <c r="D2" s="108" t="s">
        <v>45</v>
      </c>
      <c r="E2" s="109"/>
      <c r="F2" s="102" t="s">
        <v>93</v>
      </c>
      <c r="G2" s="103"/>
    </row>
    <row r="3" spans="2:9" ht="22.5" customHeight="1" thickBot="1">
      <c r="D3" s="94" t="s">
        <v>108</v>
      </c>
      <c r="E3" s="95"/>
      <c r="F3" s="96">
        <f>'CAS D''USAGE RETENUS'!$J$5</f>
        <v>0</v>
      </c>
      <c r="G3" s="97"/>
    </row>
    <row r="4" spans="2:9" ht="22.5" customHeight="1" thickBot="1">
      <c r="D4" s="104" t="s">
        <v>46</v>
      </c>
      <c r="E4" s="105"/>
      <c r="F4" s="106" t="s">
        <v>93</v>
      </c>
      <c r="G4" s="107"/>
    </row>
    <row r="5" spans="2:9" ht="22.5" customHeight="1" thickBot="1">
      <c r="D5" s="104" t="s">
        <v>71</v>
      </c>
      <c r="E5" s="105"/>
      <c r="F5" s="106" t="s">
        <v>71</v>
      </c>
      <c r="G5" s="107"/>
    </row>
    <row r="6" spans="2:9" ht="18.75" customHeight="1" thickBot="1">
      <c r="D6" s="110" t="s">
        <v>47</v>
      </c>
      <c r="E6" s="111"/>
      <c r="F6" s="112" t="s">
        <v>145</v>
      </c>
      <c r="G6" s="93"/>
    </row>
    <row r="7" spans="2:9">
      <c r="D7" s="3"/>
      <c r="E7" s="3"/>
    </row>
    <row r="8" spans="2:9" ht="18" customHeight="1">
      <c r="D8"/>
      <c r="E8"/>
    </row>
    <row r="9" spans="2:9" ht="66" customHeight="1">
      <c r="D9" s="16" t="s">
        <v>1</v>
      </c>
      <c r="E9" s="17" t="s">
        <v>138</v>
      </c>
      <c r="F9" s="17" t="s">
        <v>151</v>
      </c>
      <c r="G9" s="7" t="s">
        <v>55</v>
      </c>
      <c r="H9" s="3"/>
      <c r="I9" s="3"/>
    </row>
    <row r="10" spans="2:9" ht="54" customHeight="1">
      <c r="B10" s="98" t="s">
        <v>146</v>
      </c>
      <c r="C10" s="98" t="s">
        <v>123</v>
      </c>
      <c r="D10" s="42" t="str">
        <f>'CAS D''USAGE RETENUS'!D16</f>
        <v>0011</v>
      </c>
      <c r="E10" s="19" t="str">
        <f>'CAS D''USAGE RETENUS'!E16</f>
        <v>Etude urbaine</v>
      </c>
      <c r="F10" s="20" t="str">
        <f>'CAS D''USAGE RETENUS'!N16</f>
        <v>OUI</v>
      </c>
      <c r="G10" s="35">
        <v>0</v>
      </c>
      <c r="H10" s="3"/>
      <c r="I10" s="3"/>
    </row>
    <row r="11" spans="2:9" ht="54" customHeight="1">
      <c r="B11" s="98"/>
      <c r="C11" s="98"/>
      <c r="D11" s="42" t="str">
        <f>'CAS D''USAGE RETENUS'!D17</f>
        <v>0012</v>
      </c>
      <c r="E11" s="19" t="str">
        <f>'CAS D''USAGE RETENUS'!E17</f>
        <v>Etude historique</v>
      </c>
      <c r="F11" s="20" t="str">
        <f>'CAS D''USAGE RETENUS'!N17</f>
        <v>OUI</v>
      </c>
      <c r="G11" s="35">
        <v>0</v>
      </c>
      <c r="H11" s="3"/>
      <c r="I11" s="3"/>
    </row>
    <row r="12" spans="2:9" ht="54" customHeight="1">
      <c r="B12" s="98"/>
      <c r="C12" s="98"/>
      <c r="D12" s="42" t="str">
        <f>'CAS D''USAGE RETENUS'!D18</f>
        <v>0013</v>
      </c>
      <c r="E12" s="19" t="str">
        <f>'CAS D''USAGE RETENUS'!E18</f>
        <v>Etude architecturale</v>
      </c>
      <c r="F12" s="20" t="str">
        <f>'CAS D''USAGE RETENUS'!N18</f>
        <v>OUI</v>
      </c>
      <c r="G12" s="35">
        <v>0</v>
      </c>
      <c r="H12" s="3"/>
      <c r="I12" s="3"/>
    </row>
    <row r="13" spans="2:9" ht="54" customHeight="1">
      <c r="B13" s="98"/>
      <c r="C13" s="99" t="s">
        <v>124</v>
      </c>
      <c r="D13" s="42" t="str">
        <f>'CAS D''USAGE RETENUS'!D19</f>
        <v>0021</v>
      </c>
      <c r="E13" s="19" t="str">
        <f>'CAS D''USAGE RETENUS'!E19</f>
        <v>Ensoleillement</v>
      </c>
      <c r="F13" s="20" t="str">
        <f>'CAS D''USAGE RETENUS'!N19</f>
        <v>OUI</v>
      </c>
      <c r="G13" s="35">
        <v>0</v>
      </c>
      <c r="H13" s="3"/>
      <c r="I13" s="3"/>
    </row>
    <row r="14" spans="2:9" ht="54" customHeight="1">
      <c r="B14" s="98"/>
      <c r="C14" s="100"/>
      <c r="D14" s="42" t="str">
        <f>'CAS D''USAGE RETENUS'!D20</f>
        <v>0022</v>
      </c>
      <c r="E14" s="19" t="str">
        <f>'CAS D''USAGE RETENUS'!E20</f>
        <v>Eolien</v>
      </c>
      <c r="F14" s="20" t="str">
        <f>'CAS D''USAGE RETENUS'!N20</f>
        <v>OUI</v>
      </c>
      <c r="G14" s="35">
        <v>0</v>
      </c>
      <c r="H14" s="3"/>
      <c r="I14" s="3"/>
    </row>
    <row r="15" spans="2:9" ht="54" customHeight="1">
      <c r="B15" s="98"/>
      <c r="C15" s="100"/>
      <c r="D15" s="42" t="str">
        <f>'CAS D''USAGE RETENUS'!D21</f>
        <v>0023</v>
      </c>
      <c r="E15" s="19" t="str">
        <f>'CAS D''USAGE RETENUS'!E21</f>
        <v>Acoustique</v>
      </c>
      <c r="F15" s="20" t="str">
        <f>'CAS D''USAGE RETENUS'!N21</f>
        <v>OUI</v>
      </c>
      <c r="G15" s="35">
        <v>0</v>
      </c>
      <c r="H15" s="3"/>
      <c r="I15" s="3"/>
    </row>
    <row r="16" spans="2:9" ht="54" customHeight="1">
      <c r="B16" s="98"/>
      <c r="C16" s="101"/>
      <c r="D16" s="42" t="str">
        <f>'CAS D''USAGE RETENUS'!D22</f>
        <v>0024</v>
      </c>
      <c r="E16" s="19" t="str">
        <f>'CAS D''USAGE RETENUS'!E22</f>
        <v xml:space="preserve">Confort thermique </v>
      </c>
      <c r="F16" s="20" t="str">
        <f>'CAS D''USAGE RETENUS'!N22</f>
        <v>OUI</v>
      </c>
      <c r="G16" s="35">
        <v>0</v>
      </c>
      <c r="H16" s="3"/>
      <c r="I16" s="3"/>
    </row>
    <row r="17" spans="2:9" ht="54" customHeight="1">
      <c r="B17" s="98"/>
      <c r="C17" s="99" t="s">
        <v>111</v>
      </c>
      <c r="D17" s="42" t="str">
        <f>'CAS D''USAGE RETENUS'!D23</f>
        <v>0031</v>
      </c>
      <c r="E17" s="19" t="str">
        <f>'CAS D''USAGE RETENUS'!E23</f>
        <v>Matériaux géo sources ou biosourcés</v>
      </c>
      <c r="F17" s="20" t="str">
        <f>'CAS D''USAGE RETENUS'!N23</f>
        <v>OUI</v>
      </c>
      <c r="G17" s="35">
        <v>0</v>
      </c>
      <c r="H17" s="3"/>
      <c r="I17" s="3"/>
    </row>
    <row r="18" spans="2:9" ht="54" customHeight="1">
      <c r="B18" s="98"/>
      <c r="C18" s="100"/>
      <c r="D18" s="42" t="str">
        <f>'CAS D''USAGE RETENUS'!D24</f>
        <v>0032</v>
      </c>
      <c r="E18" s="19" t="str">
        <f>'CAS D''USAGE RETENUS'!E24</f>
        <v xml:space="preserve">Matériaux nobles utilisés </v>
      </c>
      <c r="F18" s="20" t="str">
        <f>'CAS D''USAGE RETENUS'!N24</f>
        <v>OUI</v>
      </c>
      <c r="G18" s="35">
        <v>0</v>
      </c>
      <c r="H18" s="3"/>
      <c r="I18" s="3"/>
    </row>
    <row r="19" spans="2:9" ht="54" customHeight="1">
      <c r="B19" s="98"/>
      <c r="C19" s="101"/>
      <c r="D19" s="42" t="str">
        <f>'CAS D''USAGE RETENUS'!D25</f>
        <v>0033</v>
      </c>
      <c r="E19" s="19" t="str">
        <f>'CAS D''USAGE RETENUS'!E25</f>
        <v>Utilisation de matériaux locaux</v>
      </c>
      <c r="F19" s="20" t="str">
        <f>'CAS D''USAGE RETENUS'!N25</f>
        <v>OUI</v>
      </c>
      <c r="G19" s="35">
        <v>0</v>
      </c>
      <c r="H19" s="3"/>
      <c r="I19" s="3"/>
    </row>
    <row r="20" spans="2:9" ht="54" customHeight="1">
      <c r="B20" s="98" t="s">
        <v>122</v>
      </c>
      <c r="C20" s="98"/>
      <c r="D20" s="18" t="str">
        <f>'CAS D''USAGE RETENUS'!D26</f>
        <v>01</v>
      </c>
      <c r="E20" s="19" t="s">
        <v>56</v>
      </c>
      <c r="F20" s="20" t="str">
        <f>'CAS D''USAGE RETENUS'!N26</f>
        <v>NON</v>
      </c>
      <c r="G20" s="35">
        <v>0</v>
      </c>
    </row>
    <row r="21" spans="2:9" ht="54" customHeight="1">
      <c r="B21" s="98"/>
      <c r="C21" s="98"/>
      <c r="D21" s="18" t="str">
        <f>'CAS D''USAGE RETENUS'!D27</f>
        <v>02</v>
      </c>
      <c r="E21" s="19" t="s">
        <v>5</v>
      </c>
      <c r="F21" s="20" t="str">
        <f>'CAS D''USAGE RETENUS'!N27</f>
        <v>NON</v>
      </c>
      <c r="G21" s="35">
        <v>0</v>
      </c>
    </row>
    <row r="22" spans="2:9" ht="54" customHeight="1">
      <c r="B22" s="98"/>
      <c r="C22" s="98"/>
      <c r="D22" s="18" t="str">
        <f>'CAS D''USAGE RETENUS'!D28</f>
        <v>03</v>
      </c>
      <c r="E22" s="19" t="s">
        <v>7</v>
      </c>
      <c r="F22" s="20" t="str">
        <f>'CAS D''USAGE RETENUS'!N28</f>
        <v>NON</v>
      </c>
      <c r="G22" s="35">
        <v>0</v>
      </c>
    </row>
    <row r="23" spans="2:9" ht="54" customHeight="1">
      <c r="B23" s="98"/>
      <c r="C23" s="98"/>
      <c r="D23" s="18" t="str">
        <f>'CAS D''USAGE RETENUS'!D29</f>
        <v>04</v>
      </c>
      <c r="E23" s="19" t="s">
        <v>8</v>
      </c>
      <c r="F23" s="20" t="str">
        <f>'CAS D''USAGE RETENUS'!N29</f>
        <v>NON</v>
      </c>
      <c r="G23" s="35">
        <v>0</v>
      </c>
    </row>
    <row r="24" spans="2:9" ht="54" customHeight="1">
      <c r="B24" s="98" t="s">
        <v>125</v>
      </c>
      <c r="C24" s="98"/>
      <c r="D24" s="18" t="str">
        <f>'CAS D''USAGE RETENUS'!D30</f>
        <v>05</v>
      </c>
      <c r="E24" s="19" t="s">
        <v>91</v>
      </c>
      <c r="F24" s="20" t="str">
        <f>'CAS D''USAGE RETENUS'!N30</f>
        <v>NON</v>
      </c>
      <c r="G24" s="35">
        <v>0</v>
      </c>
    </row>
    <row r="25" spans="2:9" ht="54" customHeight="1">
      <c r="B25" s="98"/>
      <c r="C25" s="98"/>
      <c r="D25" s="18" t="str">
        <f>'CAS D''USAGE RETENUS'!D31</f>
        <v>06</v>
      </c>
      <c r="E25" s="19" t="s">
        <v>12</v>
      </c>
      <c r="F25" s="20" t="str">
        <f>'CAS D''USAGE RETENUS'!N31</f>
        <v>NON</v>
      </c>
      <c r="G25" s="35">
        <v>0</v>
      </c>
    </row>
    <row r="26" spans="2:9" ht="54" customHeight="1">
      <c r="B26" s="98"/>
      <c r="C26" s="98"/>
      <c r="D26" s="18" t="str">
        <f>'CAS D''USAGE RETENUS'!D32</f>
        <v>07</v>
      </c>
      <c r="E26" s="19" t="s">
        <v>14</v>
      </c>
      <c r="F26" s="20" t="str">
        <f>'CAS D''USAGE RETENUS'!N32</f>
        <v>NON</v>
      </c>
      <c r="G26" s="35">
        <v>0</v>
      </c>
    </row>
    <row r="27" spans="2:9" ht="54" customHeight="1">
      <c r="B27" s="98"/>
      <c r="C27" s="98"/>
      <c r="D27" s="18" t="str">
        <f>'CAS D''USAGE RETENUS'!D33</f>
        <v>08</v>
      </c>
      <c r="E27" s="19" t="s">
        <v>15</v>
      </c>
      <c r="F27" s="20" t="str">
        <f>'CAS D''USAGE RETENUS'!N33</f>
        <v>NON</v>
      </c>
      <c r="G27" s="35">
        <v>0</v>
      </c>
    </row>
    <row r="28" spans="2:9" ht="54" customHeight="1">
      <c r="B28" s="98"/>
      <c r="C28" s="98"/>
      <c r="D28" s="18" t="str">
        <f>'CAS D''USAGE RETENUS'!D34</f>
        <v>09</v>
      </c>
      <c r="E28" s="19" t="s">
        <v>17</v>
      </c>
      <c r="F28" s="20" t="str">
        <f>'CAS D''USAGE RETENUS'!N34</f>
        <v>OUI</v>
      </c>
      <c r="G28" s="35">
        <v>0</v>
      </c>
    </row>
    <row r="29" spans="2:9" ht="54" customHeight="1">
      <c r="B29" s="98"/>
      <c r="C29" s="98"/>
      <c r="D29" s="18" t="str">
        <f>'CAS D''USAGE RETENUS'!D35</f>
        <v>10</v>
      </c>
      <c r="E29" s="19" t="s">
        <v>19</v>
      </c>
      <c r="F29" s="20" t="str">
        <f>'CAS D''USAGE RETENUS'!N35</f>
        <v>NON</v>
      </c>
      <c r="G29" s="35">
        <v>0</v>
      </c>
    </row>
    <row r="30" spans="2:9" ht="54" customHeight="1">
      <c r="B30" s="98"/>
      <c r="C30" s="98"/>
      <c r="D30" s="18" t="str">
        <f>'CAS D''USAGE RETENUS'!D36</f>
        <v>11</v>
      </c>
      <c r="E30" s="19" t="s">
        <v>20</v>
      </c>
      <c r="F30" s="20" t="str">
        <f>'CAS D''USAGE RETENUS'!N36</f>
        <v>NON</v>
      </c>
      <c r="G30" s="35">
        <v>0</v>
      </c>
    </row>
    <row r="31" spans="2:9" ht="54" customHeight="1">
      <c r="B31" s="98"/>
      <c r="C31" s="98"/>
      <c r="D31" s="18" t="str">
        <f>'CAS D''USAGE RETENUS'!D37</f>
        <v>12</v>
      </c>
      <c r="E31" s="19" t="s">
        <v>22</v>
      </c>
      <c r="F31" s="20" t="str">
        <f>'CAS D''USAGE RETENUS'!N37</f>
        <v>OUI</v>
      </c>
      <c r="G31" s="35">
        <v>0</v>
      </c>
    </row>
    <row r="32" spans="2:9" ht="54" customHeight="1">
      <c r="B32" s="98"/>
      <c r="C32" s="98"/>
      <c r="D32" s="18" t="str">
        <f>'CAS D''USAGE RETENUS'!D38</f>
        <v>13</v>
      </c>
      <c r="E32" s="19" t="s">
        <v>24</v>
      </c>
      <c r="F32" s="20" t="str">
        <f>'CAS D''USAGE RETENUS'!N38</f>
        <v>OUI</v>
      </c>
      <c r="G32" s="35">
        <v>0</v>
      </c>
    </row>
    <row r="33" spans="2:7" ht="54" customHeight="1">
      <c r="B33" s="98"/>
      <c r="C33" s="98"/>
      <c r="D33" s="18" t="str">
        <f>'CAS D''USAGE RETENUS'!D39</f>
        <v>14</v>
      </c>
      <c r="E33" s="19" t="s">
        <v>26</v>
      </c>
      <c r="F33" s="20" t="str">
        <f>'CAS D''USAGE RETENUS'!N39</f>
        <v>NON</v>
      </c>
      <c r="G33" s="35">
        <v>0</v>
      </c>
    </row>
    <row r="34" spans="2:7" ht="54" customHeight="1">
      <c r="B34" s="98"/>
      <c r="C34" s="98"/>
      <c r="D34" s="18" t="str">
        <f>'CAS D''USAGE RETENUS'!D40</f>
        <v>15</v>
      </c>
      <c r="E34" s="19" t="s">
        <v>27</v>
      </c>
      <c r="F34" s="20" t="str">
        <f>'CAS D''USAGE RETENUS'!N40</f>
        <v>NON</v>
      </c>
      <c r="G34" s="35">
        <v>0</v>
      </c>
    </row>
    <row r="35" spans="2:7" ht="54" customHeight="1">
      <c r="B35" s="98"/>
      <c r="C35" s="98"/>
      <c r="D35" s="18" t="str">
        <f>'CAS D''USAGE RETENUS'!D41</f>
        <v>16</v>
      </c>
      <c r="E35" s="19" t="s">
        <v>29</v>
      </c>
      <c r="F35" s="20" t="str">
        <f>'CAS D''USAGE RETENUS'!N41</f>
        <v>NON</v>
      </c>
      <c r="G35" s="35">
        <v>0</v>
      </c>
    </row>
    <row r="36" spans="2:7" ht="54" customHeight="1">
      <c r="B36" s="98"/>
      <c r="C36" s="98"/>
      <c r="D36" s="18" t="str">
        <f>'CAS D''USAGE RETENUS'!D42</f>
        <v>17</v>
      </c>
      <c r="E36" s="19" t="s">
        <v>30</v>
      </c>
      <c r="F36" s="20" t="str">
        <f>'CAS D''USAGE RETENUS'!N42</f>
        <v>NON</v>
      </c>
      <c r="G36" s="35">
        <v>0</v>
      </c>
    </row>
    <row r="37" spans="2:7" ht="54" customHeight="1">
      <c r="B37" s="98"/>
      <c r="C37" s="98"/>
      <c r="D37" s="18" t="str">
        <f>'CAS D''USAGE RETENUS'!D43</f>
        <v>18</v>
      </c>
      <c r="E37" s="19" t="s">
        <v>32</v>
      </c>
      <c r="F37" s="20" t="str">
        <f>'CAS D''USAGE RETENUS'!N43</f>
        <v>NON</v>
      </c>
      <c r="G37" s="35">
        <v>0</v>
      </c>
    </row>
    <row r="38" spans="2:7" ht="54" customHeight="1">
      <c r="B38" s="98"/>
      <c r="C38" s="98"/>
      <c r="D38" s="18" t="str">
        <f>'CAS D''USAGE RETENUS'!D44</f>
        <v>19</v>
      </c>
      <c r="E38" s="19" t="s">
        <v>33</v>
      </c>
      <c r="F38" s="20" t="str">
        <f>'CAS D''USAGE RETENUS'!N44</f>
        <v>NON</v>
      </c>
      <c r="G38" s="35">
        <v>0</v>
      </c>
    </row>
    <row r="39" spans="2:7" ht="54" customHeight="1">
      <c r="B39" s="98" t="s">
        <v>127</v>
      </c>
      <c r="C39" s="98"/>
      <c r="D39" s="18" t="str">
        <f>'CAS D''USAGE RETENUS'!D45</f>
        <v>20</v>
      </c>
      <c r="E39" s="19" t="s">
        <v>35</v>
      </c>
      <c r="F39" s="20" t="str">
        <f>'CAS D''USAGE RETENUS'!N45</f>
        <v>OUI</v>
      </c>
      <c r="G39" s="35">
        <v>0</v>
      </c>
    </row>
    <row r="40" spans="2:7" ht="54" customHeight="1">
      <c r="B40" s="98"/>
      <c r="C40" s="98"/>
      <c r="D40" s="18" t="str">
        <f>'CAS D''USAGE RETENUS'!D46</f>
        <v>21</v>
      </c>
      <c r="E40" s="19" t="s">
        <v>37</v>
      </c>
      <c r="F40" s="20" t="str">
        <f>'CAS D''USAGE RETENUS'!N46</f>
        <v>NON</v>
      </c>
      <c r="G40" s="35">
        <v>0</v>
      </c>
    </row>
    <row r="41" spans="2:7" ht="54" customHeight="1">
      <c r="B41" s="98"/>
      <c r="C41" s="98"/>
      <c r="D41" s="18" t="str">
        <f>'CAS D''USAGE RETENUS'!D47</f>
        <v>22</v>
      </c>
      <c r="E41" s="19" t="s">
        <v>39</v>
      </c>
      <c r="F41" s="20" t="str">
        <f>'CAS D''USAGE RETENUS'!N47</f>
        <v>NON</v>
      </c>
      <c r="G41" s="35">
        <v>0</v>
      </c>
    </row>
    <row r="42" spans="2:7" ht="54" customHeight="1">
      <c r="B42" s="98" t="s">
        <v>126</v>
      </c>
      <c r="C42" s="98"/>
      <c r="D42" s="18" t="str">
        <f>'CAS D''USAGE RETENUS'!D48</f>
        <v>23</v>
      </c>
      <c r="E42" s="19" t="s">
        <v>40</v>
      </c>
      <c r="F42" s="20" t="str">
        <f>'CAS D''USAGE RETENUS'!N48</f>
        <v>NON</v>
      </c>
      <c r="G42" s="35">
        <v>0</v>
      </c>
    </row>
    <row r="43" spans="2:7" ht="54" customHeight="1">
      <c r="B43" s="98"/>
      <c r="C43" s="98"/>
      <c r="D43" s="18" t="str">
        <f>'CAS D''USAGE RETENUS'!D49</f>
        <v>24</v>
      </c>
      <c r="E43" s="19" t="s">
        <v>41</v>
      </c>
      <c r="F43" s="20" t="str">
        <f>'CAS D''USAGE RETENUS'!N49</f>
        <v>OUI</v>
      </c>
      <c r="G43" s="35">
        <v>0</v>
      </c>
    </row>
  </sheetData>
  <sheetProtection algorithmName="SHA-512" hashValue="QBtAGImASzndVYOSnbO9svVPcSFhuDQzISYLpV2rBkV5S9WTIYeHg10ReZ6uRUu9hG7rJQ/n5azrpZa9g9DpxA==" saltValue="rZ7xANyo755Wr6lNw4A8hQ==" spinCount="100000" sheet="1" objects="1" scenarios="1"/>
  <mergeCells count="18">
    <mergeCell ref="B20:C23"/>
    <mergeCell ref="B24:C38"/>
    <mergeCell ref="B39:C41"/>
    <mergeCell ref="B42:C43"/>
    <mergeCell ref="D5:E5"/>
    <mergeCell ref="F5:G5"/>
    <mergeCell ref="D6:E6"/>
    <mergeCell ref="F6:G6"/>
    <mergeCell ref="B10:B19"/>
    <mergeCell ref="C10:C12"/>
    <mergeCell ref="C13:C16"/>
    <mergeCell ref="C17:C19"/>
    <mergeCell ref="D2:E2"/>
    <mergeCell ref="F2:G2"/>
    <mergeCell ref="D3:E3"/>
    <mergeCell ref="F3:G3"/>
    <mergeCell ref="D4:E4"/>
    <mergeCell ref="F4:G4"/>
  </mergeCells>
  <conditionalFormatting sqref="D10:G43">
    <cfRule type="expression" dxfId="4" priority="1">
      <formula>$F10="OUI"</formula>
    </cfRule>
  </conditionalFormatting>
  <dataValidations count="2">
    <dataValidation allowBlank="1" showInputMessage="1" showErrorMessage="1" promptTitle="ALERTE !" prompt="NE PAS MODIFIER LA SAISIE" sqref="G9 D2:D6 E2 E4:E6 F3:G3 D20:F43 C13:E13 D14:E19 D9:E12 F9:F19 B42 B20 B24 B39 B10:C10" xr:uid="{74ACBE51-A7B2-4717-A53B-C9A8AD0ECAE6}"/>
    <dataValidation type="list" allowBlank="1" showInputMessage="1" showErrorMessage="1" sqref="G10:G43" xr:uid="{130DB122-5483-4E58-9B08-FF757220EB9F}">
      <formula1>"0,1,2,3,4,5,NC"</formula1>
    </dataValidation>
  </dataValidations>
  <pageMargins left="0.70866141732283472" right="0.70866141732283472" top="0.74803149606299213" bottom="0.74803149606299213" header="0.31496062992125984" footer="0.31496062992125984"/>
  <pageSetup paperSize="8" scale="53"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26407-FB8C-4E9A-8C5B-7A9AD5A2BD2A}">
  <sheetPr codeName="Feuil6">
    <tabColor theme="9" tint="-0.499984740745262"/>
    <pageSetUpPr fitToPage="1"/>
  </sheetPr>
  <dimension ref="B1:K50"/>
  <sheetViews>
    <sheetView showGridLines="0" tabSelected="1" topLeftCell="A34" zoomScale="85" zoomScaleNormal="85" zoomScalePageLayoutView="70" workbookViewId="0">
      <selection activeCell="C46" sqref="C46:C50"/>
    </sheetView>
  </sheetViews>
  <sheetFormatPr baseColWidth="10" defaultRowHeight="18"/>
  <cols>
    <col min="1" max="1" width="8" style="2" customWidth="1"/>
    <col min="2" max="2" width="11.42578125" style="2" customWidth="1"/>
    <col min="3" max="3" width="10.85546875" style="2" customWidth="1"/>
    <col min="4" max="4" width="17.5703125" style="2" customWidth="1"/>
    <col min="5" max="5" width="117.140625" style="2" customWidth="1"/>
    <col min="6" max="6" width="20.7109375" style="2" customWidth="1"/>
    <col min="7" max="11" width="21.7109375" style="2" customWidth="1"/>
    <col min="12" max="16384" width="11.42578125" style="2"/>
  </cols>
  <sheetData>
    <row r="1" spans="2:11" ht="18.75" thickBot="1"/>
    <row r="2" spans="2:11" ht="40.5" customHeight="1">
      <c r="D2" s="116" t="s">
        <v>92</v>
      </c>
      <c r="E2" s="117"/>
      <c r="F2" s="118" t="str">
        <f>'CAS D''USAGE RETENUS'!$J$2</f>
        <v>Solution Expérimentée</v>
      </c>
      <c r="G2" s="118"/>
      <c r="H2" s="118"/>
      <c r="I2" s="118"/>
      <c r="J2" s="119"/>
      <c r="K2" s="120"/>
    </row>
    <row r="3" spans="2:11" ht="40.5" customHeight="1">
      <c r="D3" s="126" t="s">
        <v>107</v>
      </c>
      <c r="E3" s="127"/>
      <c r="F3" s="128">
        <f>'CAS D''USAGE RETENUS'!$J$5</f>
        <v>0</v>
      </c>
      <c r="G3" s="129"/>
      <c r="H3" s="129"/>
      <c r="I3" s="129"/>
      <c r="J3" s="129"/>
      <c r="K3" s="130"/>
    </row>
    <row r="4" spans="2:11" ht="40.5" customHeight="1" thickBot="1">
      <c r="D4" s="124" t="s">
        <v>69</v>
      </c>
      <c r="E4" s="125"/>
      <c r="F4" s="121" t="str">
        <f>'CAS D''USAGE RETENUS'!$J$7</f>
        <v>Support de l'Expérimentation</v>
      </c>
      <c r="G4" s="121"/>
      <c r="H4" s="121"/>
      <c r="I4" s="121"/>
      <c r="J4" s="122"/>
      <c r="K4" s="123"/>
    </row>
    <row r="5" spans="2:11" ht="7.5" customHeight="1">
      <c r="D5" s="3"/>
      <c r="E5" s="3"/>
    </row>
    <row r="6" spans="2:11" ht="8.25" customHeight="1">
      <c r="C6"/>
      <c r="D6"/>
      <c r="E6"/>
    </row>
    <row r="7" spans="2:11" ht="55.5" customHeight="1">
      <c r="C7" s="1"/>
      <c r="D7" s="23" t="s">
        <v>1</v>
      </c>
      <c r="E7" s="24" t="s">
        <v>138</v>
      </c>
      <c r="F7" s="24" t="s">
        <v>152</v>
      </c>
      <c r="G7" s="25" t="s">
        <v>72</v>
      </c>
      <c r="H7" s="25" t="s">
        <v>79</v>
      </c>
      <c r="I7" s="26" t="s">
        <v>74</v>
      </c>
      <c r="J7" s="43" t="s">
        <v>93</v>
      </c>
      <c r="K7" s="34" t="s">
        <v>75</v>
      </c>
    </row>
    <row r="8" spans="2:11" ht="3" customHeight="1">
      <c r="C8" s="1"/>
      <c r="D8" s="27"/>
      <c r="E8" s="28"/>
      <c r="F8" s="29"/>
      <c r="G8" s="30"/>
      <c r="H8" s="31"/>
      <c r="I8" s="31"/>
      <c r="J8" s="31"/>
      <c r="K8" s="32"/>
    </row>
    <row r="9" spans="2:11" ht="44.25" customHeight="1">
      <c r="B9" s="98" t="s">
        <v>176</v>
      </c>
      <c r="C9" s="131" t="s">
        <v>123</v>
      </c>
      <c r="D9" s="56" t="s">
        <v>112</v>
      </c>
      <c r="E9" s="46" t="s">
        <v>80</v>
      </c>
      <c r="F9" s="47" t="str">
        <f>'CAS D''USAGE RETENUS'!N16</f>
        <v>OUI</v>
      </c>
      <c r="G9" s="48">
        <f>MOA!G10</f>
        <v>0</v>
      </c>
      <c r="H9" s="47">
        <f>ETS!G10</f>
        <v>0</v>
      </c>
      <c r="I9" s="47">
        <f>MOE!G10</f>
        <v>0</v>
      </c>
      <c r="J9" s="47">
        <f>BET!G10</f>
        <v>0</v>
      </c>
      <c r="K9" s="49">
        <f t="shared" ref="K9:K18" si="0">IFERROR(AVERAGEIF(G9:I9,"&lt;&gt;'NC'"),"NC")</f>
        <v>0</v>
      </c>
    </row>
    <row r="10" spans="2:11" ht="44.25" customHeight="1">
      <c r="B10" s="98"/>
      <c r="C10" s="131"/>
      <c r="D10" s="56" t="s">
        <v>113</v>
      </c>
      <c r="E10" s="46" t="s">
        <v>81</v>
      </c>
      <c r="F10" s="47" t="str">
        <f>'CAS D''USAGE RETENUS'!N17</f>
        <v>OUI</v>
      </c>
      <c r="G10" s="48">
        <f>MOA!G11</f>
        <v>0</v>
      </c>
      <c r="H10" s="47">
        <f>ETS!G11</f>
        <v>0</v>
      </c>
      <c r="I10" s="47">
        <f>MOE!G11</f>
        <v>0</v>
      </c>
      <c r="J10" s="47">
        <f>BET!G11</f>
        <v>0</v>
      </c>
      <c r="K10" s="49">
        <f t="shared" si="0"/>
        <v>0</v>
      </c>
    </row>
    <row r="11" spans="2:11" ht="44.25" customHeight="1">
      <c r="B11" s="98"/>
      <c r="C11" s="131"/>
      <c r="D11" s="56" t="s">
        <v>114</v>
      </c>
      <c r="E11" s="46" t="s">
        <v>82</v>
      </c>
      <c r="F11" s="47" t="str">
        <f>'CAS D''USAGE RETENUS'!N18</f>
        <v>OUI</v>
      </c>
      <c r="G11" s="48">
        <f>MOA!G12</f>
        <v>0</v>
      </c>
      <c r="H11" s="47">
        <f>ETS!G12</f>
        <v>0</v>
      </c>
      <c r="I11" s="47">
        <f>MOE!G12</f>
        <v>0</v>
      </c>
      <c r="J11" s="47">
        <f>BET!G12</f>
        <v>0</v>
      </c>
      <c r="K11" s="49">
        <f t="shared" si="0"/>
        <v>0</v>
      </c>
    </row>
    <row r="12" spans="2:11" ht="44.25" customHeight="1">
      <c r="B12" s="98"/>
      <c r="C12" s="135" t="s">
        <v>124</v>
      </c>
      <c r="D12" s="56" t="s">
        <v>115</v>
      </c>
      <c r="E12" s="46" t="s">
        <v>83</v>
      </c>
      <c r="F12" s="47" t="str">
        <f>'CAS D''USAGE RETENUS'!N19</f>
        <v>OUI</v>
      </c>
      <c r="G12" s="48">
        <f>MOA!G13</f>
        <v>0</v>
      </c>
      <c r="H12" s="47">
        <f>ETS!G13</f>
        <v>0</v>
      </c>
      <c r="I12" s="47">
        <f>MOE!G13</f>
        <v>0</v>
      </c>
      <c r="J12" s="47">
        <f>BET!G13</f>
        <v>0</v>
      </c>
      <c r="K12" s="49">
        <f t="shared" si="0"/>
        <v>0</v>
      </c>
    </row>
    <row r="13" spans="2:11" ht="44.25" customHeight="1">
      <c r="B13" s="98"/>
      <c r="C13" s="136"/>
      <c r="D13" s="56" t="s">
        <v>116</v>
      </c>
      <c r="E13" s="46" t="s">
        <v>84</v>
      </c>
      <c r="F13" s="47" t="str">
        <f>'CAS D''USAGE RETENUS'!N20</f>
        <v>OUI</v>
      </c>
      <c r="G13" s="48">
        <f>MOA!G14</f>
        <v>0</v>
      </c>
      <c r="H13" s="47">
        <f>ETS!G14</f>
        <v>0</v>
      </c>
      <c r="I13" s="47">
        <f>MOE!G14</f>
        <v>0</v>
      </c>
      <c r="J13" s="47">
        <f>BET!G14</f>
        <v>0</v>
      </c>
      <c r="K13" s="49">
        <f t="shared" si="0"/>
        <v>0</v>
      </c>
    </row>
    <row r="14" spans="2:11" ht="44.25" customHeight="1">
      <c r="B14" s="98"/>
      <c r="C14" s="136"/>
      <c r="D14" s="56" t="s">
        <v>117</v>
      </c>
      <c r="E14" s="46" t="s">
        <v>85</v>
      </c>
      <c r="F14" s="47" t="str">
        <f>'CAS D''USAGE RETENUS'!N21</f>
        <v>OUI</v>
      </c>
      <c r="G14" s="48">
        <f>MOA!G15</f>
        <v>0</v>
      </c>
      <c r="H14" s="47">
        <f>ETS!G15</f>
        <v>0</v>
      </c>
      <c r="I14" s="47">
        <f>MOE!G15</f>
        <v>0</v>
      </c>
      <c r="J14" s="47">
        <f>BET!G15</f>
        <v>0</v>
      </c>
      <c r="K14" s="49">
        <f t="shared" si="0"/>
        <v>0</v>
      </c>
    </row>
    <row r="15" spans="2:11" ht="44.25" customHeight="1">
      <c r="B15" s="98"/>
      <c r="C15" s="137"/>
      <c r="D15" s="56" t="s">
        <v>118</v>
      </c>
      <c r="E15" s="46" t="s">
        <v>86</v>
      </c>
      <c r="F15" s="47" t="str">
        <f>'CAS D''USAGE RETENUS'!N22</f>
        <v>OUI</v>
      </c>
      <c r="G15" s="48">
        <f>MOA!G16</f>
        <v>0</v>
      </c>
      <c r="H15" s="47">
        <f>ETS!G16</f>
        <v>0</v>
      </c>
      <c r="I15" s="47">
        <f>MOE!G16</f>
        <v>0</v>
      </c>
      <c r="J15" s="47">
        <f>BET!G16</f>
        <v>0</v>
      </c>
      <c r="K15" s="49">
        <f t="shared" si="0"/>
        <v>0</v>
      </c>
    </row>
    <row r="16" spans="2:11" ht="44.25" customHeight="1">
      <c r="B16" s="98"/>
      <c r="C16" s="135" t="s">
        <v>111</v>
      </c>
      <c r="D16" s="56" t="s">
        <v>119</v>
      </c>
      <c r="E16" s="46" t="s">
        <v>90</v>
      </c>
      <c r="F16" s="47" t="str">
        <f>'CAS D''USAGE RETENUS'!N23</f>
        <v>OUI</v>
      </c>
      <c r="G16" s="48">
        <f>MOA!G17</f>
        <v>0</v>
      </c>
      <c r="H16" s="47">
        <f>ETS!G17</f>
        <v>0</v>
      </c>
      <c r="I16" s="47">
        <f>MOE!G17</f>
        <v>0</v>
      </c>
      <c r="J16" s="47">
        <f>BET!G17</f>
        <v>0</v>
      </c>
      <c r="K16" s="49">
        <f t="shared" si="0"/>
        <v>0</v>
      </c>
    </row>
    <row r="17" spans="2:11" ht="44.25" customHeight="1">
      <c r="B17" s="98"/>
      <c r="C17" s="136"/>
      <c r="D17" s="56" t="s">
        <v>120</v>
      </c>
      <c r="E17" s="46" t="s">
        <v>87</v>
      </c>
      <c r="F17" s="47" t="str">
        <f>'CAS D''USAGE RETENUS'!N24</f>
        <v>OUI</v>
      </c>
      <c r="G17" s="48">
        <f>MOA!G18</f>
        <v>0</v>
      </c>
      <c r="H17" s="47">
        <f>ETS!G18</f>
        <v>0</v>
      </c>
      <c r="I17" s="47">
        <f>MOE!G18</f>
        <v>0</v>
      </c>
      <c r="J17" s="47">
        <f>BET!G18</f>
        <v>0</v>
      </c>
      <c r="K17" s="49">
        <f t="shared" si="0"/>
        <v>0</v>
      </c>
    </row>
    <row r="18" spans="2:11" ht="44.25" customHeight="1">
      <c r="B18" s="98"/>
      <c r="C18" s="137"/>
      <c r="D18" s="56" t="s">
        <v>121</v>
      </c>
      <c r="E18" s="46" t="s">
        <v>88</v>
      </c>
      <c r="F18" s="47" t="str">
        <f>'CAS D''USAGE RETENUS'!N25</f>
        <v>OUI</v>
      </c>
      <c r="G18" s="48">
        <f>MOA!G19</f>
        <v>0</v>
      </c>
      <c r="H18" s="47">
        <f>ETS!G19</f>
        <v>0</v>
      </c>
      <c r="I18" s="47">
        <f>MOE!G19</f>
        <v>0</v>
      </c>
      <c r="J18" s="47">
        <f>BET!G19</f>
        <v>0</v>
      </c>
      <c r="K18" s="49">
        <f t="shared" si="0"/>
        <v>0</v>
      </c>
    </row>
    <row r="19" spans="2:11" ht="44.25" customHeight="1">
      <c r="B19" s="131" t="s">
        <v>175</v>
      </c>
      <c r="C19" s="131"/>
      <c r="D19" s="56" t="s">
        <v>147</v>
      </c>
      <c r="E19" s="46" t="s">
        <v>56</v>
      </c>
      <c r="F19" s="47" t="str">
        <f>'CAS D''USAGE RETENUS'!N26</f>
        <v>NON</v>
      </c>
      <c r="G19" s="48">
        <f>MOA!G20</f>
        <v>0</v>
      </c>
      <c r="H19" s="47">
        <f>ETS!G20</f>
        <v>0</v>
      </c>
      <c r="I19" s="47">
        <f>MOE!G20</f>
        <v>0</v>
      </c>
      <c r="J19" s="47">
        <f>BET!G20</f>
        <v>0</v>
      </c>
      <c r="K19" s="49">
        <f>IFERROR(AVERAGEIF(G19:I19,"&lt;&gt;'NC'"),"NC")</f>
        <v>0</v>
      </c>
    </row>
    <row r="20" spans="2:11" ht="44.25" customHeight="1">
      <c r="B20" s="131"/>
      <c r="C20" s="131"/>
      <c r="D20" s="56" t="s">
        <v>148</v>
      </c>
      <c r="E20" s="46" t="s">
        <v>5</v>
      </c>
      <c r="F20" s="47" t="str">
        <f>'CAS D''USAGE RETENUS'!N27</f>
        <v>NON</v>
      </c>
      <c r="G20" s="48">
        <f>MOA!G21</f>
        <v>0</v>
      </c>
      <c r="H20" s="47">
        <f>ETS!G21</f>
        <v>0</v>
      </c>
      <c r="I20" s="47">
        <f>MOE!G21</f>
        <v>0</v>
      </c>
      <c r="J20" s="47">
        <f>BET!G21</f>
        <v>0</v>
      </c>
      <c r="K20" s="49">
        <f t="shared" ref="K20:K42" si="1">IFERROR(AVERAGEIF(G20:I20,"&lt;&gt;'NC'"),"NC")</f>
        <v>0</v>
      </c>
    </row>
    <row r="21" spans="2:11" ht="44.25" customHeight="1">
      <c r="B21" s="131"/>
      <c r="C21" s="131"/>
      <c r="D21" s="56" t="s">
        <v>149</v>
      </c>
      <c r="E21" s="46" t="s">
        <v>7</v>
      </c>
      <c r="F21" s="47" t="str">
        <f>'CAS D''USAGE RETENUS'!N28</f>
        <v>NON</v>
      </c>
      <c r="G21" s="48">
        <f>MOA!G22</f>
        <v>0</v>
      </c>
      <c r="H21" s="47">
        <f>ETS!G22</f>
        <v>0</v>
      </c>
      <c r="I21" s="47">
        <f>MOE!G22</f>
        <v>0</v>
      </c>
      <c r="J21" s="47">
        <f>BET!G22</f>
        <v>0</v>
      </c>
      <c r="K21" s="49">
        <f t="shared" si="1"/>
        <v>0</v>
      </c>
    </row>
    <row r="22" spans="2:11" ht="44.25" customHeight="1">
      <c r="B22" s="131"/>
      <c r="C22" s="131"/>
      <c r="D22" s="56" t="s">
        <v>150</v>
      </c>
      <c r="E22" s="46" t="s">
        <v>8</v>
      </c>
      <c r="F22" s="47" t="str">
        <f>'CAS D''USAGE RETENUS'!N29</f>
        <v>NON</v>
      </c>
      <c r="G22" s="48">
        <f>MOA!G23</f>
        <v>0</v>
      </c>
      <c r="H22" s="47">
        <f>ETS!G23</f>
        <v>0</v>
      </c>
      <c r="I22" s="47">
        <f>MOE!G23</f>
        <v>0</v>
      </c>
      <c r="J22" s="47">
        <f>BET!G23</f>
        <v>0</v>
      </c>
      <c r="K22" s="49">
        <f t="shared" si="1"/>
        <v>0</v>
      </c>
    </row>
    <row r="23" spans="2:11" ht="44.25" customHeight="1">
      <c r="B23" s="131" t="s">
        <v>174</v>
      </c>
      <c r="C23" s="131"/>
      <c r="D23" s="56" t="s">
        <v>154</v>
      </c>
      <c r="E23" s="46" t="s">
        <v>10</v>
      </c>
      <c r="F23" s="47" t="str">
        <f>'CAS D''USAGE RETENUS'!N30</f>
        <v>NON</v>
      </c>
      <c r="G23" s="48">
        <f>MOA!G24</f>
        <v>0</v>
      </c>
      <c r="H23" s="47">
        <f>ETS!G24</f>
        <v>0</v>
      </c>
      <c r="I23" s="47">
        <f>MOE!G24</f>
        <v>0</v>
      </c>
      <c r="J23" s="47">
        <f>BET!G24</f>
        <v>0</v>
      </c>
      <c r="K23" s="49">
        <f t="shared" si="1"/>
        <v>0</v>
      </c>
    </row>
    <row r="24" spans="2:11" ht="44.25" customHeight="1">
      <c r="B24" s="131"/>
      <c r="C24" s="131"/>
      <c r="D24" s="56" t="s">
        <v>155</v>
      </c>
      <c r="E24" s="46" t="s">
        <v>12</v>
      </c>
      <c r="F24" s="47" t="str">
        <f>'CAS D''USAGE RETENUS'!N31</f>
        <v>NON</v>
      </c>
      <c r="G24" s="48">
        <f>MOA!G25</f>
        <v>0</v>
      </c>
      <c r="H24" s="47">
        <f>ETS!G25</f>
        <v>0</v>
      </c>
      <c r="I24" s="47">
        <f>MOE!G25</f>
        <v>0</v>
      </c>
      <c r="J24" s="47">
        <f>BET!G25</f>
        <v>0</v>
      </c>
      <c r="K24" s="49">
        <f t="shared" si="1"/>
        <v>0</v>
      </c>
    </row>
    <row r="25" spans="2:11" ht="44.25" customHeight="1">
      <c r="B25" s="131"/>
      <c r="C25" s="131"/>
      <c r="D25" s="56" t="s">
        <v>156</v>
      </c>
      <c r="E25" s="46" t="s">
        <v>14</v>
      </c>
      <c r="F25" s="47" t="str">
        <f>'CAS D''USAGE RETENUS'!N32</f>
        <v>NON</v>
      </c>
      <c r="G25" s="48">
        <f>MOA!G26</f>
        <v>0</v>
      </c>
      <c r="H25" s="47">
        <f>ETS!G26</f>
        <v>0</v>
      </c>
      <c r="I25" s="47">
        <f>MOE!G26</f>
        <v>0</v>
      </c>
      <c r="J25" s="47">
        <f>BET!G26</f>
        <v>0</v>
      </c>
      <c r="K25" s="49">
        <f t="shared" si="1"/>
        <v>0</v>
      </c>
    </row>
    <row r="26" spans="2:11" ht="44.25" customHeight="1">
      <c r="B26" s="131"/>
      <c r="C26" s="131"/>
      <c r="D26" s="56" t="s">
        <v>157</v>
      </c>
      <c r="E26" s="46" t="s">
        <v>15</v>
      </c>
      <c r="F26" s="47" t="str">
        <f>'CAS D''USAGE RETENUS'!N33</f>
        <v>NON</v>
      </c>
      <c r="G26" s="48">
        <f>MOA!G27</f>
        <v>0</v>
      </c>
      <c r="H26" s="47">
        <f>ETS!G27</f>
        <v>0</v>
      </c>
      <c r="I26" s="47">
        <f>MOE!G27</f>
        <v>0</v>
      </c>
      <c r="J26" s="47">
        <f>BET!G27</f>
        <v>0</v>
      </c>
      <c r="K26" s="49">
        <f t="shared" si="1"/>
        <v>0</v>
      </c>
    </row>
    <row r="27" spans="2:11" ht="44.25" customHeight="1">
      <c r="B27" s="131"/>
      <c r="C27" s="131"/>
      <c r="D27" s="56" t="s">
        <v>158</v>
      </c>
      <c r="E27" s="46" t="s">
        <v>17</v>
      </c>
      <c r="F27" s="47" t="str">
        <f>'CAS D''USAGE RETENUS'!N34</f>
        <v>OUI</v>
      </c>
      <c r="G27" s="48">
        <f>MOA!G28</f>
        <v>0</v>
      </c>
      <c r="H27" s="47">
        <f>ETS!G28</f>
        <v>0</v>
      </c>
      <c r="I27" s="47">
        <f>MOE!G28</f>
        <v>0</v>
      </c>
      <c r="J27" s="47">
        <f>BET!G28</f>
        <v>0</v>
      </c>
      <c r="K27" s="49">
        <f t="shared" si="1"/>
        <v>0</v>
      </c>
    </row>
    <row r="28" spans="2:11" ht="44.25" customHeight="1">
      <c r="B28" s="131"/>
      <c r="C28" s="131"/>
      <c r="D28" s="56" t="s">
        <v>159</v>
      </c>
      <c r="E28" s="46" t="s">
        <v>19</v>
      </c>
      <c r="F28" s="47" t="str">
        <f>'CAS D''USAGE RETENUS'!N35</f>
        <v>NON</v>
      </c>
      <c r="G28" s="48">
        <f>MOA!G29</f>
        <v>0</v>
      </c>
      <c r="H28" s="47">
        <f>ETS!G29</f>
        <v>0</v>
      </c>
      <c r="I28" s="47">
        <f>MOE!G29</f>
        <v>0</v>
      </c>
      <c r="J28" s="47">
        <f>BET!G29</f>
        <v>0</v>
      </c>
      <c r="K28" s="49">
        <f t="shared" si="1"/>
        <v>0</v>
      </c>
    </row>
    <row r="29" spans="2:11" ht="44.25" customHeight="1">
      <c r="B29" s="131"/>
      <c r="C29" s="131"/>
      <c r="D29" s="56" t="s">
        <v>160</v>
      </c>
      <c r="E29" s="46" t="s">
        <v>20</v>
      </c>
      <c r="F29" s="47" t="str">
        <f>'CAS D''USAGE RETENUS'!N36</f>
        <v>NON</v>
      </c>
      <c r="G29" s="48">
        <f>MOA!G30</f>
        <v>0</v>
      </c>
      <c r="H29" s="47">
        <f>ETS!G30</f>
        <v>0</v>
      </c>
      <c r="I29" s="47">
        <f>MOE!G30</f>
        <v>0</v>
      </c>
      <c r="J29" s="47">
        <f>BET!G30</f>
        <v>0</v>
      </c>
      <c r="K29" s="49">
        <f t="shared" si="1"/>
        <v>0</v>
      </c>
    </row>
    <row r="30" spans="2:11" ht="44.25" customHeight="1">
      <c r="B30" s="131"/>
      <c r="C30" s="131"/>
      <c r="D30" s="56" t="s">
        <v>161</v>
      </c>
      <c r="E30" s="46" t="s">
        <v>22</v>
      </c>
      <c r="F30" s="47" t="str">
        <f>'CAS D''USAGE RETENUS'!N37</f>
        <v>OUI</v>
      </c>
      <c r="G30" s="48">
        <f>MOA!G31</f>
        <v>0</v>
      </c>
      <c r="H30" s="47">
        <f>ETS!G31</f>
        <v>0</v>
      </c>
      <c r="I30" s="47">
        <f>MOE!G31</f>
        <v>0</v>
      </c>
      <c r="J30" s="47">
        <f>BET!G31</f>
        <v>0</v>
      </c>
      <c r="K30" s="49">
        <f t="shared" si="1"/>
        <v>0</v>
      </c>
    </row>
    <row r="31" spans="2:11" ht="44.25" customHeight="1">
      <c r="B31" s="131"/>
      <c r="C31" s="131"/>
      <c r="D31" s="56" t="s">
        <v>162</v>
      </c>
      <c r="E31" s="46" t="s">
        <v>24</v>
      </c>
      <c r="F31" s="47" t="str">
        <f>'CAS D''USAGE RETENUS'!N38</f>
        <v>OUI</v>
      </c>
      <c r="G31" s="48">
        <f>MOA!G32</f>
        <v>0</v>
      </c>
      <c r="H31" s="47">
        <f>ETS!G32</f>
        <v>0</v>
      </c>
      <c r="I31" s="47">
        <f>MOE!G32</f>
        <v>0</v>
      </c>
      <c r="J31" s="47">
        <f>BET!G32</f>
        <v>0</v>
      </c>
      <c r="K31" s="49">
        <f t="shared" si="1"/>
        <v>0</v>
      </c>
    </row>
    <row r="32" spans="2:11" ht="44.25" customHeight="1">
      <c r="B32" s="131"/>
      <c r="C32" s="131"/>
      <c r="D32" s="56" t="s">
        <v>163</v>
      </c>
      <c r="E32" s="46" t="s">
        <v>26</v>
      </c>
      <c r="F32" s="47" t="str">
        <f>'CAS D''USAGE RETENUS'!N39</f>
        <v>NON</v>
      </c>
      <c r="G32" s="48">
        <f>MOA!G33</f>
        <v>0</v>
      </c>
      <c r="H32" s="47">
        <f>ETS!G33</f>
        <v>0</v>
      </c>
      <c r="I32" s="47">
        <f>MOE!G33</f>
        <v>0</v>
      </c>
      <c r="J32" s="47">
        <f>BET!G33</f>
        <v>0</v>
      </c>
      <c r="K32" s="49">
        <f t="shared" si="1"/>
        <v>0</v>
      </c>
    </row>
    <row r="33" spans="2:11" ht="44.25" customHeight="1">
      <c r="B33" s="131"/>
      <c r="C33" s="131"/>
      <c r="D33" s="56" t="s">
        <v>164</v>
      </c>
      <c r="E33" s="46" t="s">
        <v>27</v>
      </c>
      <c r="F33" s="47" t="str">
        <f>'CAS D''USAGE RETENUS'!N40</f>
        <v>NON</v>
      </c>
      <c r="G33" s="48">
        <f>MOA!G34</f>
        <v>0</v>
      </c>
      <c r="H33" s="47">
        <f>ETS!G34</f>
        <v>0</v>
      </c>
      <c r="I33" s="47">
        <f>MOE!G34</f>
        <v>0</v>
      </c>
      <c r="J33" s="47">
        <f>BET!G34</f>
        <v>0</v>
      </c>
      <c r="K33" s="49">
        <f t="shared" si="1"/>
        <v>0</v>
      </c>
    </row>
    <row r="34" spans="2:11" ht="44.25" customHeight="1">
      <c r="B34" s="131"/>
      <c r="C34" s="131"/>
      <c r="D34" s="56" t="s">
        <v>165</v>
      </c>
      <c r="E34" s="46" t="s">
        <v>29</v>
      </c>
      <c r="F34" s="47" t="str">
        <f>'CAS D''USAGE RETENUS'!N41</f>
        <v>NON</v>
      </c>
      <c r="G34" s="48">
        <f>MOA!G35</f>
        <v>0</v>
      </c>
      <c r="H34" s="47">
        <f>ETS!G35</f>
        <v>0</v>
      </c>
      <c r="I34" s="47">
        <f>MOE!G35</f>
        <v>0</v>
      </c>
      <c r="J34" s="47">
        <f>BET!G35</f>
        <v>0</v>
      </c>
      <c r="K34" s="49">
        <f t="shared" si="1"/>
        <v>0</v>
      </c>
    </row>
    <row r="35" spans="2:11" ht="44.25" customHeight="1">
      <c r="B35" s="131"/>
      <c r="C35" s="131"/>
      <c r="D35" s="56" t="s">
        <v>166</v>
      </c>
      <c r="E35" s="46" t="s">
        <v>30</v>
      </c>
      <c r="F35" s="47" t="str">
        <f>'CAS D''USAGE RETENUS'!N42</f>
        <v>NON</v>
      </c>
      <c r="G35" s="48">
        <f>MOA!G36</f>
        <v>0</v>
      </c>
      <c r="H35" s="47">
        <f>ETS!G36</f>
        <v>0</v>
      </c>
      <c r="I35" s="47">
        <f>MOE!G36</f>
        <v>0</v>
      </c>
      <c r="J35" s="47">
        <f>BET!G36</f>
        <v>0</v>
      </c>
      <c r="K35" s="49">
        <f t="shared" si="1"/>
        <v>0</v>
      </c>
    </row>
    <row r="36" spans="2:11" ht="44.25" customHeight="1">
      <c r="B36" s="131"/>
      <c r="C36" s="131"/>
      <c r="D36" s="56" t="s">
        <v>167</v>
      </c>
      <c r="E36" s="46" t="s">
        <v>32</v>
      </c>
      <c r="F36" s="47" t="str">
        <f>'CAS D''USAGE RETENUS'!N43</f>
        <v>NON</v>
      </c>
      <c r="G36" s="48">
        <f>MOA!G37</f>
        <v>0</v>
      </c>
      <c r="H36" s="47">
        <f>ETS!G37</f>
        <v>0</v>
      </c>
      <c r="I36" s="47">
        <f>MOE!G37</f>
        <v>0</v>
      </c>
      <c r="J36" s="47">
        <f>BET!G37</f>
        <v>0</v>
      </c>
      <c r="K36" s="49">
        <f>IFERROR(AVERAGEIF(G36:I36,"&lt;&gt;'NC'"),"NC")</f>
        <v>0</v>
      </c>
    </row>
    <row r="37" spans="2:11" ht="44.25" customHeight="1">
      <c r="B37" s="131"/>
      <c r="C37" s="131"/>
      <c r="D37" s="56" t="s">
        <v>168</v>
      </c>
      <c r="E37" s="46" t="s">
        <v>33</v>
      </c>
      <c r="F37" s="47" t="str">
        <f>'CAS D''USAGE RETENUS'!N44</f>
        <v>NON</v>
      </c>
      <c r="G37" s="48">
        <f>MOA!G38</f>
        <v>0</v>
      </c>
      <c r="H37" s="47">
        <f>ETS!G38</f>
        <v>0</v>
      </c>
      <c r="I37" s="47">
        <f>MOE!G38</f>
        <v>0</v>
      </c>
      <c r="J37" s="47">
        <f>BET!G38</f>
        <v>0</v>
      </c>
      <c r="K37" s="49">
        <f t="shared" si="1"/>
        <v>0</v>
      </c>
    </row>
    <row r="38" spans="2:11" ht="44.25" customHeight="1">
      <c r="B38" s="131" t="s">
        <v>34</v>
      </c>
      <c r="C38" s="131"/>
      <c r="D38" s="56" t="s">
        <v>169</v>
      </c>
      <c r="E38" s="46" t="s">
        <v>35</v>
      </c>
      <c r="F38" s="47" t="str">
        <f>'CAS D''USAGE RETENUS'!N45</f>
        <v>OUI</v>
      </c>
      <c r="G38" s="48">
        <f>MOA!G39</f>
        <v>0</v>
      </c>
      <c r="H38" s="47">
        <f>ETS!G39</f>
        <v>0</v>
      </c>
      <c r="I38" s="47">
        <f>MOE!G39</f>
        <v>0</v>
      </c>
      <c r="J38" s="47">
        <f>BET!G39</f>
        <v>0</v>
      </c>
      <c r="K38" s="49">
        <f t="shared" si="1"/>
        <v>0</v>
      </c>
    </row>
    <row r="39" spans="2:11" ht="44.25" customHeight="1">
      <c r="B39" s="131"/>
      <c r="C39" s="131"/>
      <c r="D39" s="56" t="s">
        <v>170</v>
      </c>
      <c r="E39" s="46" t="s">
        <v>37</v>
      </c>
      <c r="F39" s="47" t="str">
        <f>'CAS D''USAGE RETENUS'!N46</f>
        <v>NON</v>
      </c>
      <c r="G39" s="48">
        <f>MOA!G40</f>
        <v>0</v>
      </c>
      <c r="H39" s="47">
        <f>ETS!G40</f>
        <v>0</v>
      </c>
      <c r="I39" s="47">
        <f>MOE!G40</f>
        <v>0</v>
      </c>
      <c r="J39" s="47">
        <f>BET!G40</f>
        <v>0</v>
      </c>
      <c r="K39" s="49">
        <f t="shared" si="1"/>
        <v>0</v>
      </c>
    </row>
    <row r="40" spans="2:11" ht="44.25" customHeight="1">
      <c r="B40" s="131"/>
      <c r="C40" s="131"/>
      <c r="D40" s="56" t="s">
        <v>171</v>
      </c>
      <c r="E40" s="46" t="s">
        <v>39</v>
      </c>
      <c r="F40" s="47" t="str">
        <f>'CAS D''USAGE RETENUS'!N47</f>
        <v>NON</v>
      </c>
      <c r="G40" s="48">
        <f>MOA!G41</f>
        <v>0</v>
      </c>
      <c r="H40" s="47">
        <f>ETS!G41</f>
        <v>0</v>
      </c>
      <c r="I40" s="47">
        <f>MOE!G41</f>
        <v>0</v>
      </c>
      <c r="J40" s="47">
        <f>BET!G41</f>
        <v>0</v>
      </c>
      <c r="K40" s="49">
        <f t="shared" si="1"/>
        <v>0</v>
      </c>
    </row>
    <row r="41" spans="2:11" ht="44.25" customHeight="1">
      <c r="B41" s="131" t="s">
        <v>44</v>
      </c>
      <c r="C41" s="131"/>
      <c r="D41" s="56" t="s">
        <v>172</v>
      </c>
      <c r="E41" s="46" t="s">
        <v>40</v>
      </c>
      <c r="F41" s="47" t="str">
        <f>'CAS D''USAGE RETENUS'!N48</f>
        <v>NON</v>
      </c>
      <c r="G41" s="48">
        <f>MOA!G42</f>
        <v>0</v>
      </c>
      <c r="H41" s="47">
        <f>ETS!G42</f>
        <v>0</v>
      </c>
      <c r="I41" s="47">
        <f>MOE!G42</f>
        <v>0</v>
      </c>
      <c r="J41" s="47">
        <f>BET!G42</f>
        <v>0</v>
      </c>
      <c r="K41" s="49">
        <f t="shared" si="1"/>
        <v>0</v>
      </c>
    </row>
    <row r="42" spans="2:11" ht="47.25" customHeight="1">
      <c r="B42" s="131"/>
      <c r="C42" s="131"/>
      <c r="D42" s="56" t="s">
        <v>173</v>
      </c>
      <c r="E42" s="46" t="s">
        <v>41</v>
      </c>
      <c r="F42" s="47" t="str">
        <f>'CAS D''USAGE RETENUS'!N49</f>
        <v>OUI</v>
      </c>
      <c r="G42" s="48">
        <f>MOA!G43</f>
        <v>0</v>
      </c>
      <c r="H42" s="47">
        <f>ETS!G43</f>
        <v>0</v>
      </c>
      <c r="I42" s="47">
        <f>MOE!G43</f>
        <v>0</v>
      </c>
      <c r="J42" s="47">
        <f>BET!G43</f>
        <v>0</v>
      </c>
      <c r="K42" s="49">
        <f t="shared" si="1"/>
        <v>0</v>
      </c>
    </row>
    <row r="43" spans="2:11" ht="25.5" customHeight="1"/>
    <row r="44" spans="2:11" ht="51" customHeight="1">
      <c r="D44" s="132" t="s">
        <v>76</v>
      </c>
      <c r="E44" s="133"/>
      <c r="F44" s="134"/>
      <c r="G44" s="53" t="s">
        <v>72</v>
      </c>
      <c r="H44" s="21" t="s">
        <v>79</v>
      </c>
      <c r="I44" s="22" t="s">
        <v>74</v>
      </c>
      <c r="J44" s="44" t="s">
        <v>93</v>
      </c>
      <c r="K44" s="33" t="s">
        <v>75</v>
      </c>
    </row>
    <row r="45" spans="2:11" ht="3" customHeight="1">
      <c r="D45" s="45"/>
      <c r="G45" s="45"/>
    </row>
    <row r="46" spans="2:11" ht="35.25" customHeight="1">
      <c r="C46" s="114"/>
      <c r="D46" s="57" t="s">
        <v>178</v>
      </c>
      <c r="E46" s="113" t="s">
        <v>89</v>
      </c>
      <c r="F46" s="113"/>
      <c r="G46" s="50">
        <f>IFERROR(AVERAGEIF(G9:G18,"&lt;&gt;'NC'"),"NC")</f>
        <v>0</v>
      </c>
      <c r="H46" s="50">
        <f t="shared" ref="H46:J46" si="2">IFERROR(AVERAGEIF(H9:H18,"&lt;&gt;'NC'"),"NC")</f>
        <v>0</v>
      </c>
      <c r="I46" s="50">
        <f t="shared" si="2"/>
        <v>0</v>
      </c>
      <c r="J46" s="50">
        <f t="shared" si="2"/>
        <v>0</v>
      </c>
      <c r="K46" s="51">
        <f>IFERROR(AVERAGEIF(G46:I46,"&lt;&gt;'NC'"),"NC")</f>
        <v>0</v>
      </c>
    </row>
    <row r="47" spans="2:11" ht="35.25" customHeight="1">
      <c r="C47" s="114"/>
      <c r="D47" s="57" t="s">
        <v>179</v>
      </c>
      <c r="E47" s="113" t="s">
        <v>78</v>
      </c>
      <c r="F47" s="113"/>
      <c r="G47" s="50">
        <f>IFERROR(AVERAGEIF(G19:G22,"&lt;&gt;'NC'"),"NC")</f>
        <v>0</v>
      </c>
      <c r="H47" s="50">
        <f t="shared" ref="H47:J47" si="3">IFERROR(AVERAGEIF(H19:H22,"&lt;&gt;'NC'"),"NC")</f>
        <v>0</v>
      </c>
      <c r="I47" s="50">
        <f t="shared" si="3"/>
        <v>0</v>
      </c>
      <c r="J47" s="50">
        <f t="shared" si="3"/>
        <v>0</v>
      </c>
      <c r="K47" s="51">
        <f>IFERROR(AVERAGEIF(G47:I47,"&lt;&gt;'NC'"),"NC")</f>
        <v>0</v>
      </c>
    </row>
    <row r="48" spans="2:11" ht="35.25" customHeight="1">
      <c r="C48" s="114"/>
      <c r="D48" s="57" t="s">
        <v>180</v>
      </c>
      <c r="E48" s="113" t="s">
        <v>77</v>
      </c>
      <c r="F48" s="113"/>
      <c r="G48" s="50">
        <f>IFERROR(AVERAGEIF(G20:G37,"&lt;&gt;'NC'"),0)</f>
        <v>0</v>
      </c>
      <c r="H48" s="50">
        <f t="shared" ref="H48:J48" si="4">IFERROR(AVERAGEIF(H20:H37,"&lt;&gt;'NC'"),0)</f>
        <v>0</v>
      </c>
      <c r="I48" s="50">
        <f t="shared" si="4"/>
        <v>0</v>
      </c>
      <c r="J48" s="50">
        <f t="shared" si="4"/>
        <v>0</v>
      </c>
      <c r="K48" s="51">
        <f t="shared" ref="K48:K49" si="5">IFERROR(AVERAGEIF(G48:I48,"&lt;&gt;'NC'"),"NC")</f>
        <v>0</v>
      </c>
    </row>
    <row r="49" spans="3:11" ht="35.25" customHeight="1">
      <c r="C49" s="114"/>
      <c r="D49" s="57" t="s">
        <v>181</v>
      </c>
      <c r="E49" s="113" t="s">
        <v>34</v>
      </c>
      <c r="F49" s="113"/>
      <c r="G49" s="50">
        <f>IFERROR(AVERAGEIF(G41:G42,"&lt;&gt;'NC'"),0)</f>
        <v>0</v>
      </c>
      <c r="H49" s="50">
        <f t="shared" ref="H49:J49" si="6">IFERROR(AVERAGEIF(H41:H42,"&lt;&gt;'NC'"),0)</f>
        <v>0</v>
      </c>
      <c r="I49" s="50">
        <f t="shared" si="6"/>
        <v>0</v>
      </c>
      <c r="J49" s="50">
        <f t="shared" si="6"/>
        <v>0</v>
      </c>
      <c r="K49" s="51">
        <f t="shared" si="5"/>
        <v>0</v>
      </c>
    </row>
    <row r="50" spans="3:11" ht="35.25" customHeight="1">
      <c r="C50" s="115"/>
      <c r="D50" s="57" t="s">
        <v>182</v>
      </c>
      <c r="E50" s="113" t="s">
        <v>44</v>
      </c>
      <c r="F50" s="113"/>
      <c r="G50" s="50">
        <f>IFERROR(AVERAGEIF(G41:G42,"&lt;&gt;'NC'"),0)</f>
        <v>0</v>
      </c>
      <c r="H50" s="50">
        <f t="shared" ref="H50:J50" si="7">IFERROR(AVERAGEIF(H41:H42,"&lt;&gt;'NC'"),0)</f>
        <v>0</v>
      </c>
      <c r="I50" s="50">
        <f t="shared" si="7"/>
        <v>0</v>
      </c>
      <c r="J50" s="50">
        <f t="shared" si="7"/>
        <v>0</v>
      </c>
      <c r="K50" s="51">
        <f>IFERROR(AVERAGEIF(G50:I50,"&lt;&gt;'NC'"),"NC")</f>
        <v>0</v>
      </c>
    </row>
  </sheetData>
  <sheetProtection algorithmName="SHA-512" hashValue="M94JT3B+ufGhobUiiYhyBKBN1p/BNXeC5szExg1dPvIkN0kvT2l6+PIdkBCjtCKcDS5vFzZvXuN6vVAg1VzS7Q==" saltValue="gbFLek6PG7c+3JMqYJKzaw==" spinCount="100000" sheet="1" objects="1" scenarios="1"/>
  <mergeCells count="21">
    <mergeCell ref="B23:C37"/>
    <mergeCell ref="B38:C40"/>
    <mergeCell ref="B41:C42"/>
    <mergeCell ref="D44:F44"/>
    <mergeCell ref="B9:B18"/>
    <mergeCell ref="C9:C11"/>
    <mergeCell ref="C12:C15"/>
    <mergeCell ref="C16:C18"/>
    <mergeCell ref="B19:C22"/>
    <mergeCell ref="D2:E2"/>
    <mergeCell ref="F2:K2"/>
    <mergeCell ref="F4:K4"/>
    <mergeCell ref="D4:E4"/>
    <mergeCell ref="D3:E3"/>
    <mergeCell ref="F3:K3"/>
    <mergeCell ref="E47:F47"/>
    <mergeCell ref="E48:F48"/>
    <mergeCell ref="E49:F49"/>
    <mergeCell ref="E50:F50"/>
    <mergeCell ref="C46:C50"/>
    <mergeCell ref="E46:F46"/>
  </mergeCells>
  <phoneticPr fontId="19" type="noConversion"/>
  <conditionalFormatting sqref="D8:F42">
    <cfRule type="expression" dxfId="3" priority="18">
      <formula>$F8="OUI"</formula>
    </cfRule>
  </conditionalFormatting>
  <conditionalFormatting sqref="G8:G42">
    <cfRule type="expression" dxfId="2" priority="14">
      <formula>$F8="OUI"</formula>
    </cfRule>
  </conditionalFormatting>
  <conditionalFormatting sqref="H8:H42">
    <cfRule type="expression" dxfId="1" priority="12">
      <formula>$F8="OUI"</formula>
    </cfRule>
  </conditionalFormatting>
  <conditionalFormatting sqref="I8:J42">
    <cfRule type="expression" dxfId="0" priority="11">
      <formula>$F8="OUI"</formula>
    </cfRule>
  </conditionalFormatting>
  <conditionalFormatting sqref="K8:K42">
    <cfRule type="colorScale" priority="9">
      <colorScale>
        <cfvo type="min"/>
        <cfvo type="max"/>
        <color theme="0"/>
        <color rgb="FFFF6600"/>
      </colorScale>
    </cfRule>
    <cfRule type="colorScale" priority="10">
      <colorScale>
        <cfvo type="min"/>
        <cfvo type="max"/>
        <color rgb="FFFF7128"/>
        <color rgb="FFFFEF9C"/>
      </colorScale>
    </cfRule>
  </conditionalFormatting>
  <conditionalFormatting sqref="K9:K42">
    <cfRule type="colorScale" priority="2">
      <colorScale>
        <cfvo type="min"/>
        <cfvo type="max"/>
        <color theme="9" tint="0.79998168889431442"/>
        <color rgb="FF00B050"/>
      </colorScale>
    </cfRule>
    <cfRule type="colorScale" priority="5">
      <colorScale>
        <cfvo type="min"/>
        <cfvo type="max"/>
        <color theme="0"/>
        <color rgb="FFD25500"/>
      </colorScale>
    </cfRule>
    <cfRule type="colorScale" priority="6">
      <colorScale>
        <cfvo type="min"/>
        <cfvo type="max"/>
        <color rgb="FF0070C0"/>
        <color rgb="FFFFEF9C"/>
      </colorScale>
    </cfRule>
    <cfRule type="colorScale" priority="7">
      <colorScale>
        <cfvo type="min"/>
        <cfvo type="max"/>
        <color rgb="FFFCFCFF"/>
        <color rgb="FF63BE7B"/>
      </colorScale>
    </cfRule>
  </conditionalFormatting>
  <conditionalFormatting sqref="K20:K42">
    <cfRule type="colorScale" priority="4">
      <colorScale>
        <cfvo type="min"/>
        <cfvo type="max"/>
        <color theme="0"/>
        <color rgb="FF339933"/>
      </colorScale>
    </cfRule>
  </conditionalFormatting>
  <conditionalFormatting sqref="K46:K50">
    <cfRule type="colorScale" priority="1">
      <colorScale>
        <cfvo type="min"/>
        <cfvo type="max"/>
        <color theme="9" tint="0.79998168889431442"/>
        <color rgb="FF339933"/>
      </colorScale>
    </cfRule>
    <cfRule type="colorScale" priority="3">
      <colorScale>
        <cfvo type="min"/>
        <cfvo type="max"/>
        <color theme="0"/>
        <color rgb="FF339933"/>
      </colorScale>
    </cfRule>
    <cfRule type="colorScale" priority="8">
      <colorScale>
        <cfvo type="min"/>
        <cfvo type="max"/>
        <color theme="0"/>
        <color rgb="FFFF6600"/>
      </colorScale>
    </cfRule>
  </conditionalFormatting>
  <dataValidations count="4">
    <dataValidation type="list" allowBlank="1" showInputMessage="1" showErrorMessage="1" sqref="F8:F42" xr:uid="{B5185A96-7D01-4534-910A-9713460713A9}">
      <formula1>"NON,OUI"</formula1>
    </dataValidation>
    <dataValidation type="list" allowBlank="1" showInputMessage="1" showErrorMessage="1" sqref="G8:J42" xr:uid="{6CDD0A1A-414A-4FDF-B510-E2F5DE2B27D8}">
      <formula1>"0,1,2,3,4,5,NC"</formula1>
    </dataValidation>
    <dataValidation allowBlank="1" showInputMessage="1" showErrorMessage="1" promptTitle="ALERTE" sqref="D3 D2:E2 D4:E4" xr:uid="{E5C9D45D-7207-4BDC-AAEF-A77B0B102F13}"/>
    <dataValidation allowBlank="1" showInputMessage="1" showErrorMessage="1" promptTitle="ALERTE !" prompt="NE PAS MODIFIER LA SAISIE" sqref="B41 C12 B19 B23 B38 B9:C9" xr:uid="{A6C3816B-6D9D-4F43-A69D-28A5CE4FF46D}"/>
  </dataValidations>
  <printOptions horizontalCentered="1" verticalCentered="1"/>
  <pageMargins left="0.23622047244094491" right="0.19685039370078741" top="0.74803149606299213" bottom="0.74803149606299213" header="0.31496062992125984" footer="0.31496062992125984"/>
  <pageSetup paperSize="9" scale="29" orientation="portrait" r:id="rId1"/>
  <headerFooter>
    <oddHeader>&amp;C&amp;"-,Gras"&amp;28&amp;K01+038EVALUATION INITIALE  NUMetric</oddHeader>
    <oddFooter>&amp;L&amp;"-,Gras"&amp;14&amp;K01+044&amp;D&amp;R&amp;"-,Gras"&amp;12&amp;K00-044GINNOV-PhB211007</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CAS D'USAGE RETENUS</vt:lpstr>
      <vt:lpstr>INDEX DE L'EVALUATION</vt:lpstr>
      <vt:lpstr>MOA</vt:lpstr>
      <vt:lpstr>ETS</vt:lpstr>
      <vt:lpstr>MOE</vt:lpstr>
      <vt:lpstr>BET</vt:lpstr>
      <vt:lpstr>SYNTHESE INITIALE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Philippe BILLIOT</cp:lastModifiedBy>
  <cp:lastPrinted>2024-01-12T15:05:12Z</cp:lastPrinted>
  <dcterms:created xsi:type="dcterms:W3CDTF">2021-10-06T07:47:17Z</dcterms:created>
  <dcterms:modified xsi:type="dcterms:W3CDTF">2024-04-25T09:15:50Z</dcterms:modified>
</cp:coreProperties>
</file>